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<sst xmlns="http://schemas.openxmlformats.org/spreadsheetml/2006/main" count="442" uniqueCount="344">
  <si>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</si>
  <si>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</si>
  <si>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</si>
  <si>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</si>
  <si>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</si>
  <si>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</si>
  <si>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</si>
  <si>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</si>
  <si>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</si>
  <si>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</si>
  <si>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</si>
  <si>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</si>
  <si>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</si>
  <si>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</si>
  <si>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</si>
  <si>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</si>
  <si>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</si>
  <si>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</si>
  <si>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</si>
  <si>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</si>
  <si>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</si>
  <si>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</si>
  <si>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</si>
  <si>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</si>
  <si>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</si>
  <si>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</si>
  <si>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</si>
  <si>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</si>
  <si>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</si>
  <si>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</si>
  <si>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</si>
  <si>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</si>
  <si>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</si>
  <si>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</si>
  <si>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</si>
  <si>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</si>
  <si>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</si>
  <si>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</si>
  <si>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</si>
  <si>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</si>
  <si>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</si>
  <si>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</si>
  <si>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</si>
  <si>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</si>
  <si>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</si>
  <si>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</si>
  <si>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</si>
  <si>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</si>
  <si>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</si>
  <si>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</si>
  <si>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</si>
  <si>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</si>
  <si>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</si>
  <si>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</si>
  <si>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</si>
  <si>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</si>
  <si>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</si>
  <si>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</si>
  <si>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</si>
  <si>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</si>
  <si>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</si>
  <si>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</si>
  <si>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</si>
  <si>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</si>
  <si>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</si>
  <si>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</si>
  <si>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</si>
  <si>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</si>
  <si>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</si>
  <si>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</si>
  <si>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</si>
  <si>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</si>
  <si>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</si>
  <si>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</si>
  <si>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</si>
  <si>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</si>
  <si>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</si>
  <si>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</si>
  <si>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</si>
  <si>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</si>
  <si>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</si>
  <si>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</si>
  <si>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</si>
  <si>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</si>
  <si>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</si>
  <si>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</si>
  <si>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</si>
  <si>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</si>
  <si>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</si>
  <si>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</si>
  <si>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</si>
  <si>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</si>
  <si>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</si>
  <si>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</si>
  <si>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</si>
  <si>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</si>
  <si>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</si>
  <si>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</si>
  <si>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</si>
  <si>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</si>
  <si>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</si>
  <si>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</si>
  <si>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</si>
  <si>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</si>
  <si>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</si>
  <si>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</si>
  <si>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</si>
  <si>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</si>
  <si>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</si>
  <si>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</si>
  <si>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</si>
  <si>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</si>
  <si>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</si>
  <si>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</si>
  <si>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</si>
  <si>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</si>
  <si>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</si>
  <si>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</si>
  <si>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</si>
  <si>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</si>
  <si>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</si>
  <si>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</si>
  <si>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</si>
  <si>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</si>
  <si>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</si>
  <si>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</si>
  <si>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</si>
  <si>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</si>
  <si>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</si>
  <si>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</si>
  <si>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</si>
  <si>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</si>
  <si>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</si>
  <si>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</si>
  <si>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</si>
  <si>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</si>
  <si>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</si>
  <si>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</si>
  <si>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</si>
  <si>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</si>
  <si>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</si>
  <si>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</si>
  <si>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</si>
  <si>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</si>
  <si>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</si>
  <si>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</si>
  <si>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</si>
  <si>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</si>
  <si>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</si>
  <si>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</si>
  <si>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</si>
  <si>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</si>
  <si>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</si>
  <si>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</si>
  <si>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</si>
  <si>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</si>
  <si>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</si>
  <si>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</si>
  <si>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</si>
  <si>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</si>
  <si>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</si>
  <si>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</si>
  <si>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</si>
  <si>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</si>
  <si>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</si>
  <si>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</si>
  <si>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</si>
  <si>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</si>
  <si>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</si>
  <si>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</si>
  <si>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</si>
  <si>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</si>
  <si>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</si>
  <si>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</si>
  <si>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</si>
  <si>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</si>
  <si>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</si>
  <si>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</si>
  <si>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</si>
  <si>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</si>
  <si>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</si>
  <si>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</si>
  <si>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</si>
  <si>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</si>
  <si>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</si>
  <si>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</si>
  <si>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</si>
  <si>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</si>
  <si>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</si>
  <si>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</si>
  <si>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</si>
  <si>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</si>
  <si>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</si>
  <si>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</si>
  <si>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</si>
  <si>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</si>
  <si>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</si>
  <si>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</si>
  <si>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</si>
  <si>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</si>
  <si>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</si>
  <si>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</si>
  <si>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</si>
  <si>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</si>
  <si>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</si>
  <si>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</si>
  <si>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</si>
  <si>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</si>
  <si>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</si>
  <si>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</si>
  <si>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</si>
  <si>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</si>
  <si>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</si>
  <si>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</si>
  <si>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</si>
  <si>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</si>
  <si>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</si>
  <si>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</si>
  <si>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</si>
  <si>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</si>
  <si>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</si>
  <si>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</si>
  <si>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</si>
  <si>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</si>
  <si>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</si>
  <si>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</si>
  <si>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</si>
  <si>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</si>
  <si>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</si>
  <si>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</si>
  <si>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250326</t>
  </si>
  <si>
    <t>Станом на 18.01.2016</t>
  </si>
  <si>
    <t>На 16.01.2016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</si>
  <si>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</si>
  <si>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</si>
  <si>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</si>
  <si>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</si>
  <si>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</si>
  <si>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</si>
  <si>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</si>
  <si>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</si>
  <si>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</si>
  <si>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</si>
  <si>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</si>
  <si>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</si>
  <si>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</si>
  <si>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</si>
  <si>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</si>
  <si>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</si>
  <si>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</si>
  <si>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</si>
  <si>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Інші фонди  </t>
  </si>
  <si>
    <t>Аналіз фінансування установ на 16.01.2016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</si>
  <si>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</si>
  <si>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</si>
  <si>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</si>
  <si>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</si>
  <si>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</si>
  <si>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</si>
  <si>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</si>
  <si>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</si>
  <si>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</si>
  <si>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</si>
  <si>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</si>
  <si>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</si>
  <si>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</si>
  <si>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</si>
  <si>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070501</t>
  </si>
  <si>
    <t>Професійно-технічні заклади освіти</t>
  </si>
  <si>
    <t>070601</t>
  </si>
  <si>
    <t>Вищі заклади освіти I та II рівнів акредитації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</si>
  <si>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</si>
  <si>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</si>
  <si>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</si>
  <si>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</si>
  <si>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</si>
  <si>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</si>
  <si>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</si>
  <si>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</si>
  <si>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</si>
  <si>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Будинки дитини</t>
  </si>
  <si>
    <t>080209</t>
  </si>
  <si>
    <t>Центри екстреної медичної допомоги та медицини катастроф, станції екстреної (швидкої) медичної допомоги</t>
  </si>
  <si>
    <t>080400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</si>
  <si>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</t>
  </si>
  <si>
    <t>080704</t>
  </si>
  <si>
    <t>Центри здоров`я і заходи у сфері санітарної освіти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</si>
  <si>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</si>
  <si>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</si>
  <si>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090601</t>
  </si>
  <si>
    <t>Будинки-інтернати для малолітніх інвалідів</t>
  </si>
  <si>
    <t>090700</t>
  </si>
  <si>
    <t>Утримання закладів, що надають соціальні послуги дітям, які опинились в складних життєвих обставинах</t>
  </si>
  <si>
    <t>090901</t>
  </si>
  <si>
    <t>Будинки-інтернати (пансіонати) для літніх людей та інвалідів системи соціального захисту</t>
  </si>
  <si>
    <t>091106</t>
  </si>
  <si>
    <t>091212</t>
  </si>
  <si>
    <t>Обробка інформації з нарахування та виплати допомог і компенсацій</t>
  </si>
  <si>
    <t>091214</t>
  </si>
  <si>
    <t>Інші установи та заклади</t>
  </si>
  <si>
    <t>100000</t>
  </si>
  <si>
    <t>Житлово-комунальне господарство</t>
  </si>
  <si>
    <t>100203</t>
  </si>
  <si>
    <t>Благоустрій міст, сіл, селищ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</si>
  <si>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</si>
  <si>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</si>
  <si>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</si>
  <si>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</si>
  <si>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110203</t>
  </si>
  <si>
    <t>Заповідники</t>
  </si>
  <si>
    <t>110300</t>
  </si>
  <si>
    <t>Кінематографія</t>
  </si>
  <si>
    <t>130112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</si>
  <si>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</si>
  <si>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</si>
  <si>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</si>
  <si>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</si>
  <si>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</si>
  <si>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</si>
  <si>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</si>
  <si>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</si>
  <si>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</si>
  <si>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</si>
  <si>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250376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</si>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</sst>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4">
      <selection activeCell="A4" sqref="A1:IV16384"/>
    </sheetView>
  </sheetViews>
  <sheetFormatPr defaultColWidth="9.140625" defaultRowHeight="12.75"/>
  <cols>
    <col min="2" max="2" width="45.421875" style="0" customWidth="1"/>
  </cols>
  <sheetData>
    <row r="1" ht="12.75">
      <c r="A1" t="s">
        <v>231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72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71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9" t="s">
        <v>232</v>
      </c>
      <c r="B5" s="18"/>
      <c r="C5" s="18"/>
      <c r="D5" s="18"/>
      <c r="E5" s="18"/>
      <c r="F5" s="18"/>
      <c r="G5" s="18"/>
      <c r="H5" s="18"/>
      <c r="I5" s="18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4395709</v>
      </c>
      <c r="D8" s="8">
        <v>2691958.97</v>
      </c>
      <c r="E8" s="13">
        <f aca="true" t="shared" si="0" ref="E8:E71">IF(C8=0,0,D8/C8*100)</f>
        <v>61.24060919410271</v>
      </c>
    </row>
    <row r="9" spans="1:5" ht="12.75">
      <c r="A9" s="8">
        <v>11000000</v>
      </c>
      <c r="B9" s="8" t="s">
        <v>23</v>
      </c>
      <c r="C9" s="8">
        <v>3536943</v>
      </c>
      <c r="D9" s="8">
        <v>1333873.79</v>
      </c>
      <c r="E9" s="13">
        <f t="shared" si="0"/>
        <v>37.71261764749955</v>
      </c>
    </row>
    <row r="10" spans="1:5" ht="12.75">
      <c r="A10" s="8">
        <v>11010000</v>
      </c>
      <c r="B10" s="8" t="s">
        <v>24</v>
      </c>
      <c r="C10" s="8">
        <v>3536943</v>
      </c>
      <c r="D10" s="8">
        <v>1333873.79</v>
      </c>
      <c r="E10" s="13">
        <f t="shared" si="0"/>
        <v>37.71261764749955</v>
      </c>
    </row>
    <row r="11" spans="1:5" ht="12.75">
      <c r="A11" s="8">
        <v>11010100</v>
      </c>
      <c r="B11" s="8" t="s">
        <v>25</v>
      </c>
      <c r="C11" s="8">
        <v>2723943</v>
      </c>
      <c r="D11" s="8">
        <v>1315894.46</v>
      </c>
      <c r="E11" s="13">
        <f t="shared" si="0"/>
        <v>48.30844331177268</v>
      </c>
    </row>
    <row r="12" spans="1:5" ht="12.75">
      <c r="A12" s="8">
        <v>11010200</v>
      </c>
      <c r="B12" s="8" t="s">
        <v>26</v>
      </c>
      <c r="C12" s="8">
        <v>524000</v>
      </c>
      <c r="D12" s="8">
        <v>0</v>
      </c>
      <c r="E12" s="13">
        <f t="shared" si="0"/>
        <v>0</v>
      </c>
    </row>
    <row r="13" spans="1:5" ht="12.75">
      <c r="A13" s="8">
        <v>11010400</v>
      </c>
      <c r="B13" s="8" t="s">
        <v>27</v>
      </c>
      <c r="C13" s="8">
        <v>190000</v>
      </c>
      <c r="D13" s="8">
        <v>37273.86</v>
      </c>
      <c r="E13" s="13">
        <f t="shared" si="0"/>
        <v>19.61782105263158</v>
      </c>
    </row>
    <row r="14" spans="1:5" ht="12.75">
      <c r="A14" s="8">
        <v>11010500</v>
      </c>
      <c r="B14" s="8" t="s">
        <v>28</v>
      </c>
      <c r="C14" s="8">
        <v>99000</v>
      </c>
      <c r="D14" s="8">
        <v>-19294.53</v>
      </c>
      <c r="E14" s="13">
        <f t="shared" si="0"/>
        <v>-19.489424242424242</v>
      </c>
    </row>
    <row r="15" spans="1:5" ht="12.75">
      <c r="A15" s="8">
        <v>13000000</v>
      </c>
      <c r="B15" s="8" t="s">
        <v>233</v>
      </c>
      <c r="C15" s="8">
        <v>9602</v>
      </c>
      <c r="D15" s="8">
        <v>0</v>
      </c>
      <c r="E15" s="13">
        <f t="shared" si="0"/>
        <v>0</v>
      </c>
    </row>
    <row r="16" spans="1:5" ht="12.75">
      <c r="A16" s="8">
        <v>13010000</v>
      </c>
      <c r="B16" s="8" t="s">
        <v>234</v>
      </c>
      <c r="C16" s="8">
        <v>9602</v>
      </c>
      <c r="D16" s="8">
        <v>0</v>
      </c>
      <c r="E16" s="13">
        <f t="shared" si="0"/>
        <v>0</v>
      </c>
    </row>
    <row r="17" spans="1:5" ht="12.75">
      <c r="A17" s="8">
        <v>13010200</v>
      </c>
      <c r="B17" s="8" t="s">
        <v>235</v>
      </c>
      <c r="C17" s="8">
        <v>9602</v>
      </c>
      <c r="D17" s="8">
        <v>0</v>
      </c>
      <c r="E17" s="13">
        <f t="shared" si="0"/>
        <v>0</v>
      </c>
    </row>
    <row r="18" spans="1:5" ht="12.75">
      <c r="A18" s="8">
        <v>14000000</v>
      </c>
      <c r="B18" s="8" t="s">
        <v>29</v>
      </c>
      <c r="C18" s="8">
        <v>60393</v>
      </c>
      <c r="D18" s="8">
        <v>24575.5</v>
      </c>
      <c r="E18" s="13">
        <f t="shared" si="0"/>
        <v>40.692629940556024</v>
      </c>
    </row>
    <row r="19" spans="1:5" ht="12.75">
      <c r="A19" s="8">
        <v>14040000</v>
      </c>
      <c r="B19" s="8" t="s">
        <v>30</v>
      </c>
      <c r="C19" s="8">
        <v>60393</v>
      </c>
      <c r="D19" s="8">
        <v>24575.5</v>
      </c>
      <c r="E19" s="13">
        <f t="shared" si="0"/>
        <v>40.692629940556024</v>
      </c>
    </row>
    <row r="20" spans="1:5" ht="12.75">
      <c r="A20" s="8">
        <v>18000000</v>
      </c>
      <c r="B20" s="8" t="s">
        <v>31</v>
      </c>
      <c r="C20" s="8">
        <v>788771</v>
      </c>
      <c r="D20" s="8">
        <v>1333076.04</v>
      </c>
      <c r="E20" s="13">
        <f t="shared" si="0"/>
        <v>169.00672565294616</v>
      </c>
    </row>
    <row r="21" spans="1:5" ht="12.75">
      <c r="A21" s="8">
        <v>18010000</v>
      </c>
      <c r="B21" s="8" t="s">
        <v>32</v>
      </c>
      <c r="C21" s="8">
        <v>341719</v>
      </c>
      <c r="D21" s="8">
        <v>183518.24</v>
      </c>
      <c r="E21" s="13">
        <f t="shared" si="0"/>
        <v>53.70442966296869</v>
      </c>
    </row>
    <row r="22" spans="1:5" ht="12.75">
      <c r="A22" s="8">
        <v>18010100</v>
      </c>
      <c r="B22" s="8" t="s">
        <v>236</v>
      </c>
      <c r="C22" s="8">
        <v>0</v>
      </c>
      <c r="D22" s="8">
        <v>-5655</v>
      </c>
      <c r="E22" s="13">
        <f t="shared" si="0"/>
        <v>0</v>
      </c>
    </row>
    <row r="23" spans="1:5" ht="12.75">
      <c r="A23" s="8">
        <v>18010200</v>
      </c>
      <c r="B23" s="8" t="s">
        <v>73</v>
      </c>
      <c r="C23" s="8">
        <v>0</v>
      </c>
      <c r="D23" s="8">
        <v>544.45</v>
      </c>
      <c r="E23" s="13">
        <f t="shared" si="0"/>
        <v>0</v>
      </c>
    </row>
    <row r="24" spans="1:5" ht="12.75">
      <c r="A24" s="8">
        <v>18010300</v>
      </c>
      <c r="B24" s="8" t="s">
        <v>237</v>
      </c>
      <c r="C24" s="8">
        <v>750</v>
      </c>
      <c r="D24" s="8">
        <v>0</v>
      </c>
      <c r="E24" s="13">
        <f t="shared" si="0"/>
        <v>0</v>
      </c>
    </row>
    <row r="25" spans="1:5" ht="12.75">
      <c r="A25" s="8">
        <v>18010400</v>
      </c>
      <c r="B25" s="8" t="s">
        <v>33</v>
      </c>
      <c r="C25" s="8">
        <v>10779</v>
      </c>
      <c r="D25" s="8">
        <v>45279.48</v>
      </c>
      <c r="E25" s="13">
        <f t="shared" si="0"/>
        <v>420.0712496521013</v>
      </c>
    </row>
    <row r="26" spans="1:5" ht="12.75">
      <c r="A26" s="8">
        <v>18010500</v>
      </c>
      <c r="B26" s="8" t="s">
        <v>34</v>
      </c>
      <c r="C26" s="8">
        <v>23634</v>
      </c>
      <c r="D26" s="8">
        <v>19147.78</v>
      </c>
      <c r="E26" s="13">
        <f t="shared" si="0"/>
        <v>81.01794025556401</v>
      </c>
    </row>
    <row r="27" spans="1:5" ht="12.75">
      <c r="A27" s="8">
        <v>18010600</v>
      </c>
      <c r="B27" s="8" t="s">
        <v>35</v>
      </c>
      <c r="C27" s="8">
        <v>217732</v>
      </c>
      <c r="D27" s="8">
        <v>59493.93</v>
      </c>
      <c r="E27" s="13">
        <f t="shared" si="0"/>
        <v>27.324385023790715</v>
      </c>
    </row>
    <row r="28" spans="1:5" ht="12.75">
      <c r="A28" s="8">
        <v>18010700</v>
      </c>
      <c r="B28" s="8" t="s">
        <v>36</v>
      </c>
      <c r="C28" s="8">
        <v>24007</v>
      </c>
      <c r="D28" s="8">
        <v>44472.07</v>
      </c>
      <c r="E28" s="13">
        <f t="shared" si="0"/>
        <v>185.24626150706044</v>
      </c>
    </row>
    <row r="29" spans="1:5" ht="12.75">
      <c r="A29" s="8">
        <v>18010900</v>
      </c>
      <c r="B29" s="8" t="s">
        <v>37</v>
      </c>
      <c r="C29" s="8">
        <v>64817</v>
      </c>
      <c r="D29" s="8">
        <v>20235.53</v>
      </c>
      <c r="E29" s="13">
        <f t="shared" si="0"/>
        <v>31.219479457549713</v>
      </c>
    </row>
    <row r="30" spans="1:5" ht="12.75">
      <c r="A30" s="8">
        <v>18030000</v>
      </c>
      <c r="B30" s="8" t="s">
        <v>238</v>
      </c>
      <c r="C30" s="8">
        <v>0</v>
      </c>
      <c r="D30" s="8">
        <v>0</v>
      </c>
      <c r="E30" s="13">
        <f t="shared" si="0"/>
        <v>0</v>
      </c>
    </row>
    <row r="31" spans="1:5" ht="12.75">
      <c r="A31" s="8">
        <v>18030100</v>
      </c>
      <c r="B31" s="8" t="s">
        <v>239</v>
      </c>
      <c r="C31" s="8">
        <v>0</v>
      </c>
      <c r="D31" s="8">
        <v>0</v>
      </c>
      <c r="E31" s="13">
        <f t="shared" si="0"/>
        <v>0</v>
      </c>
    </row>
    <row r="32" spans="1:5" ht="12.75">
      <c r="A32" s="8">
        <v>18030200</v>
      </c>
      <c r="B32" s="8" t="s">
        <v>240</v>
      </c>
      <c r="C32" s="8">
        <v>0</v>
      </c>
      <c r="D32" s="8">
        <v>0</v>
      </c>
      <c r="E32" s="13">
        <f t="shared" si="0"/>
        <v>0</v>
      </c>
    </row>
    <row r="33" spans="1:5" ht="12.75">
      <c r="A33" s="8">
        <v>18040000</v>
      </c>
      <c r="B33" s="8" t="s">
        <v>241</v>
      </c>
      <c r="C33" s="8">
        <v>0</v>
      </c>
      <c r="D33" s="8">
        <v>-862</v>
      </c>
      <c r="E33" s="13">
        <f t="shared" si="0"/>
        <v>0</v>
      </c>
    </row>
    <row r="34" spans="1:5" ht="12.75">
      <c r="A34" s="8">
        <v>18040200</v>
      </c>
      <c r="B34" s="8" t="s">
        <v>242</v>
      </c>
      <c r="C34" s="8">
        <v>0</v>
      </c>
      <c r="D34" s="8">
        <v>-248</v>
      </c>
      <c r="E34" s="13">
        <f t="shared" si="0"/>
        <v>0</v>
      </c>
    </row>
    <row r="35" spans="1:5" ht="12.75">
      <c r="A35" s="8">
        <v>18041400</v>
      </c>
      <c r="B35" s="8" t="s">
        <v>243</v>
      </c>
      <c r="C35" s="8">
        <v>0</v>
      </c>
      <c r="D35" s="8">
        <v>-614</v>
      </c>
      <c r="E35" s="13">
        <f t="shared" si="0"/>
        <v>0</v>
      </c>
    </row>
    <row r="36" spans="1:5" ht="12.75">
      <c r="A36" s="8">
        <v>18050000</v>
      </c>
      <c r="B36" s="8" t="s">
        <v>38</v>
      </c>
      <c r="C36" s="8">
        <v>447052</v>
      </c>
      <c r="D36" s="8">
        <v>1150419.8</v>
      </c>
      <c r="E36" s="13">
        <f t="shared" si="0"/>
        <v>257.33467247657995</v>
      </c>
    </row>
    <row r="37" spans="1:5" ht="12.75">
      <c r="A37" s="8">
        <v>18050300</v>
      </c>
      <c r="B37" s="8" t="s">
        <v>39</v>
      </c>
      <c r="C37" s="8">
        <v>100999</v>
      </c>
      <c r="D37" s="8">
        <v>316804.73</v>
      </c>
      <c r="E37" s="13">
        <f t="shared" si="0"/>
        <v>313.6711551599521</v>
      </c>
    </row>
    <row r="38" spans="1:5" ht="12.75">
      <c r="A38" s="8">
        <v>18050400</v>
      </c>
      <c r="B38" s="8" t="s">
        <v>40</v>
      </c>
      <c r="C38" s="8">
        <v>253635</v>
      </c>
      <c r="D38" s="8">
        <v>815234.68</v>
      </c>
      <c r="E38" s="13">
        <f t="shared" si="0"/>
        <v>321.42041910619594</v>
      </c>
    </row>
    <row r="39" spans="1:5" ht="12.75">
      <c r="A39" s="8">
        <v>18050500</v>
      </c>
      <c r="B39" s="8" t="s">
        <v>41</v>
      </c>
      <c r="C39" s="8">
        <v>92418</v>
      </c>
      <c r="D39" s="8">
        <v>18380.39</v>
      </c>
      <c r="E39" s="13">
        <f t="shared" si="0"/>
        <v>19.88832262113441</v>
      </c>
    </row>
    <row r="40" spans="1:5" ht="12.75">
      <c r="A40" s="8">
        <v>19000000</v>
      </c>
      <c r="B40" s="8" t="s">
        <v>42</v>
      </c>
      <c r="C40" s="8">
        <v>0</v>
      </c>
      <c r="D40" s="8">
        <v>433.64</v>
      </c>
      <c r="E40" s="13">
        <f t="shared" si="0"/>
        <v>0</v>
      </c>
    </row>
    <row r="41" spans="1:5" ht="12.75">
      <c r="A41" s="8">
        <v>19010000</v>
      </c>
      <c r="B41" s="8" t="s">
        <v>43</v>
      </c>
      <c r="C41" s="8">
        <v>0</v>
      </c>
      <c r="D41" s="8">
        <v>433.64</v>
      </c>
      <c r="E41" s="13">
        <f t="shared" si="0"/>
        <v>0</v>
      </c>
    </row>
    <row r="42" spans="1:5" ht="12.75">
      <c r="A42" s="8">
        <v>19010100</v>
      </c>
      <c r="B42" s="8" t="s">
        <v>244</v>
      </c>
      <c r="C42" s="8">
        <v>0</v>
      </c>
      <c r="D42" s="8">
        <v>62.56</v>
      </c>
      <c r="E42" s="13">
        <f t="shared" si="0"/>
        <v>0</v>
      </c>
    </row>
    <row r="43" spans="1:5" ht="12.75">
      <c r="A43" s="8">
        <v>19010200</v>
      </c>
      <c r="B43" s="8" t="s">
        <v>245</v>
      </c>
      <c r="C43" s="8">
        <v>0</v>
      </c>
      <c r="D43" s="8">
        <v>12.08</v>
      </c>
      <c r="E43" s="13">
        <f t="shared" si="0"/>
        <v>0</v>
      </c>
    </row>
    <row r="44" spans="1:5" ht="12.75">
      <c r="A44" s="8">
        <v>19010300</v>
      </c>
      <c r="B44" s="8" t="s">
        <v>44</v>
      </c>
      <c r="C44" s="8">
        <v>0</v>
      </c>
      <c r="D44" s="8">
        <v>359</v>
      </c>
      <c r="E44" s="13">
        <f t="shared" si="0"/>
        <v>0</v>
      </c>
    </row>
    <row r="45" spans="1:5" ht="12.75">
      <c r="A45" s="8">
        <v>20000000</v>
      </c>
      <c r="B45" s="8" t="s">
        <v>45</v>
      </c>
      <c r="C45" s="8">
        <v>1576</v>
      </c>
      <c r="D45" s="8">
        <v>1894.02</v>
      </c>
      <c r="E45" s="13">
        <f t="shared" si="0"/>
        <v>120.17893401015229</v>
      </c>
    </row>
    <row r="46" spans="1:5" ht="12.75">
      <c r="A46" s="8">
        <v>21000000</v>
      </c>
      <c r="B46" s="8" t="s">
        <v>46</v>
      </c>
      <c r="C46" s="8">
        <v>0</v>
      </c>
      <c r="D46" s="8">
        <v>1371.44</v>
      </c>
      <c r="E46" s="13">
        <f t="shared" si="0"/>
        <v>0</v>
      </c>
    </row>
    <row r="47" spans="1:5" ht="12.75">
      <c r="A47" s="8">
        <v>21080000</v>
      </c>
      <c r="B47" s="8" t="s">
        <v>47</v>
      </c>
      <c r="C47" s="8">
        <v>0</v>
      </c>
      <c r="D47" s="8">
        <v>1371.44</v>
      </c>
      <c r="E47" s="13">
        <f t="shared" si="0"/>
        <v>0</v>
      </c>
    </row>
    <row r="48" spans="1:5" ht="12.75">
      <c r="A48" s="8">
        <v>21080500</v>
      </c>
      <c r="B48" s="8" t="s">
        <v>246</v>
      </c>
      <c r="C48" s="8">
        <v>0</v>
      </c>
      <c r="D48" s="8">
        <v>817.55</v>
      </c>
      <c r="E48" s="13">
        <f t="shared" si="0"/>
        <v>0</v>
      </c>
    </row>
    <row r="49" spans="1:5" ht="12.75">
      <c r="A49" s="8">
        <v>21081100</v>
      </c>
      <c r="B49" s="8" t="s">
        <v>48</v>
      </c>
      <c r="C49" s="8">
        <v>0</v>
      </c>
      <c r="D49" s="8">
        <v>553.89</v>
      </c>
      <c r="E49" s="13">
        <f t="shared" si="0"/>
        <v>0</v>
      </c>
    </row>
    <row r="50" spans="1:5" ht="12.75">
      <c r="A50" s="8">
        <v>22000000</v>
      </c>
      <c r="B50" s="8" t="s">
        <v>49</v>
      </c>
      <c r="C50" s="8">
        <v>1576</v>
      </c>
      <c r="D50" s="8">
        <v>522.58</v>
      </c>
      <c r="E50" s="13">
        <f t="shared" si="0"/>
        <v>33.15862944162436</v>
      </c>
    </row>
    <row r="51" spans="1:5" ht="12.75">
      <c r="A51" s="8">
        <v>22080000</v>
      </c>
      <c r="B51" s="8" t="s">
        <v>50</v>
      </c>
      <c r="C51" s="8">
        <v>1576</v>
      </c>
      <c r="D51" s="8">
        <v>319</v>
      </c>
      <c r="E51" s="13">
        <f t="shared" si="0"/>
        <v>20.241116751269036</v>
      </c>
    </row>
    <row r="52" spans="1:5" ht="12.75">
      <c r="A52" s="8">
        <v>22080400</v>
      </c>
      <c r="B52" s="8" t="s">
        <v>51</v>
      </c>
      <c r="C52" s="8">
        <v>1576</v>
      </c>
      <c r="D52" s="8">
        <v>319</v>
      </c>
      <c r="E52" s="13">
        <f t="shared" si="0"/>
        <v>20.241116751269036</v>
      </c>
    </row>
    <row r="53" spans="1:5" ht="12.75">
      <c r="A53" s="8">
        <v>22090000</v>
      </c>
      <c r="B53" s="8" t="s">
        <v>52</v>
      </c>
      <c r="C53" s="8">
        <v>0</v>
      </c>
      <c r="D53" s="8">
        <v>203.58</v>
      </c>
      <c r="E53" s="13">
        <f t="shared" si="0"/>
        <v>0</v>
      </c>
    </row>
    <row r="54" spans="1:5" ht="12.75">
      <c r="A54" s="8">
        <v>22090100</v>
      </c>
      <c r="B54" s="8" t="s">
        <v>53</v>
      </c>
      <c r="C54" s="8">
        <v>0</v>
      </c>
      <c r="D54" s="8">
        <v>80.7</v>
      </c>
      <c r="E54" s="13">
        <f t="shared" si="0"/>
        <v>0</v>
      </c>
    </row>
    <row r="55" spans="1:5" ht="12.75">
      <c r="A55" s="8">
        <v>22090400</v>
      </c>
      <c r="B55" s="8" t="s">
        <v>54</v>
      </c>
      <c r="C55" s="8">
        <v>0</v>
      </c>
      <c r="D55" s="8">
        <v>122.88</v>
      </c>
      <c r="E55" s="13">
        <f t="shared" si="0"/>
        <v>0</v>
      </c>
    </row>
    <row r="56" spans="1:5" ht="12.75">
      <c r="A56" s="8">
        <v>24000000</v>
      </c>
      <c r="B56" s="8" t="s">
        <v>55</v>
      </c>
      <c r="C56" s="8">
        <v>0</v>
      </c>
      <c r="D56" s="8">
        <v>0</v>
      </c>
      <c r="E56" s="13">
        <f t="shared" si="0"/>
        <v>0</v>
      </c>
    </row>
    <row r="57" spans="1:5" ht="12.75">
      <c r="A57" s="8">
        <v>24060000</v>
      </c>
      <c r="B57" s="8" t="s">
        <v>47</v>
      </c>
      <c r="C57" s="8">
        <v>0</v>
      </c>
      <c r="D57" s="8">
        <v>0</v>
      </c>
      <c r="E57" s="13">
        <f t="shared" si="0"/>
        <v>0</v>
      </c>
    </row>
    <row r="58" spans="1:5" ht="12.75">
      <c r="A58" s="8">
        <v>24060300</v>
      </c>
      <c r="B58" s="8" t="s">
        <v>47</v>
      </c>
      <c r="C58" s="8">
        <v>0</v>
      </c>
      <c r="D58" s="8">
        <v>0</v>
      </c>
      <c r="E58" s="13">
        <f t="shared" si="0"/>
        <v>0</v>
      </c>
    </row>
    <row r="59" spans="1:5" ht="12.75">
      <c r="A59" s="8">
        <v>40000000</v>
      </c>
      <c r="B59" s="8" t="s">
        <v>56</v>
      </c>
      <c r="C59" s="8">
        <v>25978815</v>
      </c>
      <c r="D59" s="8">
        <v>19198672.51</v>
      </c>
      <c r="E59" s="13">
        <f t="shared" si="0"/>
        <v>73.90126343330134</v>
      </c>
    </row>
    <row r="60" spans="1:5" ht="12.75">
      <c r="A60" s="8">
        <v>41000000</v>
      </c>
      <c r="B60" s="8" t="s">
        <v>57</v>
      </c>
      <c r="C60" s="8">
        <v>25978815</v>
      </c>
      <c r="D60" s="8">
        <v>19198672.51</v>
      </c>
      <c r="E60" s="13">
        <f t="shared" si="0"/>
        <v>73.90126343330134</v>
      </c>
    </row>
    <row r="61" spans="1:5" ht="12.75">
      <c r="A61" s="8">
        <v>41020000</v>
      </c>
      <c r="B61" s="8" t="s">
        <v>58</v>
      </c>
      <c r="C61" s="8">
        <v>1137491</v>
      </c>
      <c r="D61" s="8">
        <v>379166.67</v>
      </c>
      <c r="E61" s="13">
        <f t="shared" si="0"/>
        <v>33.3335973647264</v>
      </c>
    </row>
    <row r="62" spans="1:5" ht="12.75">
      <c r="A62" s="8">
        <v>41020100</v>
      </c>
      <c r="B62" s="8" t="s">
        <v>59</v>
      </c>
      <c r="C62" s="8">
        <v>1137491</v>
      </c>
      <c r="D62" s="8">
        <v>379166.67</v>
      </c>
      <c r="E62" s="13">
        <f t="shared" si="0"/>
        <v>33.3335973647264</v>
      </c>
    </row>
    <row r="63" spans="1:5" ht="12.75">
      <c r="A63" s="8">
        <v>41030000</v>
      </c>
      <c r="B63" s="8" t="s">
        <v>60</v>
      </c>
      <c r="C63" s="8">
        <v>24841324</v>
      </c>
      <c r="D63" s="8">
        <v>18819505.84</v>
      </c>
      <c r="E63" s="13">
        <f t="shared" si="0"/>
        <v>75.75886792507517</v>
      </c>
    </row>
    <row r="64" spans="1:5" ht="12.75">
      <c r="A64" s="8">
        <v>41030600</v>
      </c>
      <c r="B64" s="8" t="s">
        <v>61</v>
      </c>
      <c r="C64" s="8">
        <v>7807800</v>
      </c>
      <c r="D64" s="8">
        <v>7126075</v>
      </c>
      <c r="E64" s="13">
        <f t="shared" si="0"/>
        <v>91.2686672302057</v>
      </c>
    </row>
    <row r="65" spans="1:5" ht="12.75">
      <c r="A65" s="8">
        <v>41030800</v>
      </c>
      <c r="B65" s="8" t="s">
        <v>62</v>
      </c>
      <c r="C65" s="8">
        <v>6795300</v>
      </c>
      <c r="D65" s="8">
        <v>0</v>
      </c>
      <c r="E65" s="13">
        <f t="shared" si="0"/>
        <v>0</v>
      </c>
    </row>
    <row r="66" spans="1:5" ht="12.75">
      <c r="A66" s="8">
        <v>41030900</v>
      </c>
      <c r="B66" s="8" t="s">
        <v>63</v>
      </c>
      <c r="C66" s="8">
        <v>0</v>
      </c>
      <c r="D66" s="8">
        <v>0</v>
      </c>
      <c r="E66" s="13">
        <f t="shared" si="0"/>
        <v>0</v>
      </c>
    </row>
    <row r="67" spans="1:5" ht="12.75">
      <c r="A67" s="8">
        <v>41031000</v>
      </c>
      <c r="B67" s="8" t="s">
        <v>64</v>
      </c>
      <c r="C67" s="8">
        <v>2397</v>
      </c>
      <c r="D67" s="8">
        <v>2397</v>
      </c>
      <c r="E67" s="13">
        <f t="shared" si="0"/>
        <v>100</v>
      </c>
    </row>
    <row r="68" spans="1:5" ht="12.75">
      <c r="A68" s="8">
        <v>41033900</v>
      </c>
      <c r="B68" s="8" t="s">
        <v>65</v>
      </c>
      <c r="C68" s="8">
        <v>5777700</v>
      </c>
      <c r="D68" s="8">
        <v>5777700</v>
      </c>
      <c r="E68" s="13">
        <f t="shared" si="0"/>
        <v>100</v>
      </c>
    </row>
    <row r="69" spans="1:5" ht="12.75">
      <c r="A69" s="8">
        <v>41034200</v>
      </c>
      <c r="B69" s="8" t="s">
        <v>66</v>
      </c>
      <c r="C69" s="8">
        <v>3585100</v>
      </c>
      <c r="D69" s="8">
        <v>3585100</v>
      </c>
      <c r="E69" s="13">
        <f t="shared" si="0"/>
        <v>100</v>
      </c>
    </row>
    <row r="70" spans="1:5" ht="12.75">
      <c r="A70" s="8">
        <v>41035000</v>
      </c>
      <c r="B70" s="8" t="s">
        <v>67</v>
      </c>
      <c r="C70" s="8">
        <v>821227</v>
      </c>
      <c r="D70" s="8">
        <v>2279049</v>
      </c>
      <c r="E70" s="13">
        <f t="shared" si="0"/>
        <v>277.5175438703306</v>
      </c>
    </row>
    <row r="71" spans="1:5" ht="12.75">
      <c r="A71" s="8">
        <v>41035800</v>
      </c>
      <c r="B71" s="8" t="s">
        <v>68</v>
      </c>
      <c r="C71" s="8">
        <v>51800</v>
      </c>
      <c r="D71" s="8">
        <v>49184.84</v>
      </c>
      <c r="E71" s="13">
        <f t="shared" si="0"/>
        <v>94.95142857142856</v>
      </c>
    </row>
    <row r="72" spans="1:5" ht="12.75">
      <c r="A72" s="9" t="s">
        <v>69</v>
      </c>
      <c r="B72" s="9"/>
      <c r="C72" s="9">
        <v>4397285</v>
      </c>
      <c r="D72" s="9">
        <v>2693852.99</v>
      </c>
      <c r="E72" s="14">
        <f>IF(C72=0,0,D72/C72*100)</f>
        <v>61.26173286471084</v>
      </c>
    </row>
    <row r="73" spans="1:5" ht="12.75">
      <c r="A73" s="9" t="s">
        <v>70</v>
      </c>
      <c r="B73" s="9"/>
      <c r="C73" s="9">
        <v>30376100</v>
      </c>
      <c r="D73" s="9">
        <v>21892525.5</v>
      </c>
      <c r="E73" s="14">
        <f>IF(C73=0,0,D73/C73*100)</f>
        <v>72.07154802624432</v>
      </c>
    </row>
    <row r="74" ht="12.75">
      <c r="B74" s="16" t="s">
        <v>229</v>
      </c>
    </row>
    <row r="75" spans="1:5" ht="12.75">
      <c r="A75" s="7" t="s">
        <v>2</v>
      </c>
      <c r="B75" s="7" t="s">
        <v>18</v>
      </c>
      <c r="C75" s="7" t="s">
        <v>19</v>
      </c>
      <c r="D75" s="7" t="s">
        <v>20</v>
      </c>
      <c r="E75" s="7" t="s">
        <v>21</v>
      </c>
    </row>
    <row r="76" spans="1:5" ht="12.75">
      <c r="A76" s="8">
        <v>10000000</v>
      </c>
      <c r="B76" s="8" t="s">
        <v>22</v>
      </c>
      <c r="C76" s="8">
        <v>0</v>
      </c>
      <c r="D76" s="8">
        <v>0</v>
      </c>
      <c r="E76" s="8">
        <f aca="true" t="shared" si="1" ref="E76:E100">IF(C76=0,0,D76/C76*100)</f>
        <v>0</v>
      </c>
    </row>
    <row r="77" spans="1:5" ht="12.75">
      <c r="A77" s="8">
        <v>19000000</v>
      </c>
      <c r="B77" s="8" t="s">
        <v>42</v>
      </c>
      <c r="C77" s="8">
        <v>0</v>
      </c>
      <c r="D77" s="8">
        <v>0</v>
      </c>
      <c r="E77" s="8">
        <f t="shared" si="1"/>
        <v>0</v>
      </c>
    </row>
    <row r="78" spans="1:5" ht="12.75">
      <c r="A78" s="8">
        <v>19010000</v>
      </c>
      <c r="B78" s="8" t="s">
        <v>43</v>
      </c>
      <c r="C78" s="8">
        <v>0</v>
      </c>
      <c r="D78" s="8">
        <v>0</v>
      </c>
      <c r="E78" s="8">
        <f t="shared" si="1"/>
        <v>0</v>
      </c>
    </row>
    <row r="79" spans="1:5" ht="12.75">
      <c r="A79" s="8">
        <v>19010300</v>
      </c>
      <c r="B79" s="8" t="s">
        <v>44</v>
      </c>
      <c r="C79" s="8">
        <v>0</v>
      </c>
      <c r="D79" s="8">
        <v>0</v>
      </c>
      <c r="E79" s="8">
        <f t="shared" si="1"/>
        <v>0</v>
      </c>
    </row>
    <row r="80" spans="1:5" ht="12.75">
      <c r="A80" s="8">
        <v>20000000</v>
      </c>
      <c r="B80" s="8" t="s">
        <v>45</v>
      </c>
      <c r="C80" s="8">
        <v>201427.75</v>
      </c>
      <c r="D80" s="8">
        <v>123.94</v>
      </c>
      <c r="E80" s="13">
        <f t="shared" si="1"/>
        <v>0.06153074737716129</v>
      </c>
    </row>
    <row r="81" spans="1:5" ht="12.75">
      <c r="A81" s="8">
        <v>21000000</v>
      </c>
      <c r="B81" s="8" t="s">
        <v>46</v>
      </c>
      <c r="C81" s="8">
        <v>0</v>
      </c>
      <c r="D81" s="8">
        <v>0</v>
      </c>
      <c r="E81" s="13">
        <f t="shared" si="1"/>
        <v>0</v>
      </c>
    </row>
    <row r="82" spans="1:5" ht="12.75">
      <c r="A82" s="8">
        <v>21110000</v>
      </c>
      <c r="B82" s="8" t="s">
        <v>219</v>
      </c>
      <c r="C82" s="8">
        <v>0</v>
      </c>
      <c r="D82" s="8">
        <v>0</v>
      </c>
      <c r="E82" s="13">
        <f t="shared" si="1"/>
        <v>0</v>
      </c>
    </row>
    <row r="83" spans="1:5" ht="12.75">
      <c r="A83" s="8">
        <v>24000000</v>
      </c>
      <c r="B83" s="8" t="s">
        <v>55</v>
      </c>
      <c r="C83" s="8">
        <v>0</v>
      </c>
      <c r="D83" s="8">
        <v>123.94</v>
      </c>
      <c r="E83" s="13">
        <f t="shared" si="1"/>
        <v>0</v>
      </c>
    </row>
    <row r="84" spans="1:5" ht="12.75">
      <c r="A84" s="8">
        <v>24060000</v>
      </c>
      <c r="B84" s="8" t="s">
        <v>47</v>
      </c>
      <c r="C84" s="8">
        <v>0</v>
      </c>
      <c r="D84" s="8">
        <v>123.94</v>
      </c>
      <c r="E84" s="13">
        <f t="shared" si="1"/>
        <v>0</v>
      </c>
    </row>
    <row r="85" spans="1:5" ht="12.75">
      <c r="A85" s="8">
        <v>24062100</v>
      </c>
      <c r="B85" s="8" t="s">
        <v>220</v>
      </c>
      <c r="C85" s="8">
        <v>0</v>
      </c>
      <c r="D85" s="8">
        <v>123.94</v>
      </c>
      <c r="E85" s="13">
        <f t="shared" si="1"/>
        <v>0</v>
      </c>
    </row>
    <row r="86" spans="1:5" ht="12.75">
      <c r="A86" s="8">
        <v>25000000</v>
      </c>
      <c r="B86" s="8" t="s">
        <v>221</v>
      </c>
      <c r="C86" s="8">
        <v>201427.75</v>
      </c>
      <c r="D86" s="8">
        <v>0</v>
      </c>
      <c r="E86" s="13">
        <f t="shared" si="1"/>
        <v>0</v>
      </c>
    </row>
    <row r="87" spans="1:5" ht="12.75">
      <c r="A87" s="8">
        <v>25010000</v>
      </c>
      <c r="B87" s="8" t="s">
        <v>222</v>
      </c>
      <c r="C87" s="8">
        <v>201427.75</v>
      </c>
      <c r="D87" s="8">
        <v>0</v>
      </c>
      <c r="E87" s="13">
        <f t="shared" si="1"/>
        <v>0</v>
      </c>
    </row>
    <row r="88" spans="1:5" ht="12.75">
      <c r="A88" s="8">
        <v>25010100</v>
      </c>
      <c r="B88" s="8" t="s">
        <v>223</v>
      </c>
      <c r="C88" s="8">
        <v>171541.75</v>
      </c>
      <c r="D88" s="8">
        <v>0</v>
      </c>
      <c r="E88" s="13">
        <f t="shared" si="1"/>
        <v>0</v>
      </c>
    </row>
    <row r="89" spans="1:5" ht="12.75">
      <c r="A89" s="8">
        <v>25010200</v>
      </c>
      <c r="B89" s="8" t="s">
        <v>224</v>
      </c>
      <c r="C89" s="8">
        <v>3250</v>
      </c>
      <c r="D89" s="8">
        <v>0</v>
      </c>
      <c r="E89" s="13">
        <f t="shared" si="1"/>
        <v>0</v>
      </c>
    </row>
    <row r="90" spans="1:5" ht="12.75">
      <c r="A90" s="8">
        <v>25010300</v>
      </c>
      <c r="B90" s="8" t="s">
        <v>225</v>
      </c>
      <c r="C90" s="8">
        <v>26061</v>
      </c>
      <c r="D90" s="8">
        <v>0</v>
      </c>
      <c r="E90" s="13">
        <f t="shared" si="1"/>
        <v>0</v>
      </c>
    </row>
    <row r="91" spans="1:5" ht="12.75">
      <c r="A91" s="8">
        <v>25010400</v>
      </c>
      <c r="B91" s="8" t="s">
        <v>226</v>
      </c>
      <c r="C91" s="8">
        <v>575</v>
      </c>
      <c r="D91" s="8">
        <v>0</v>
      </c>
      <c r="E91" s="13">
        <f t="shared" si="1"/>
        <v>0</v>
      </c>
    </row>
    <row r="92" spans="1:5" ht="12.75">
      <c r="A92" s="8">
        <v>30000000</v>
      </c>
      <c r="B92" s="8" t="s">
        <v>247</v>
      </c>
      <c r="C92" s="8">
        <v>0</v>
      </c>
      <c r="D92" s="8">
        <v>0</v>
      </c>
      <c r="E92" s="13">
        <f t="shared" si="1"/>
        <v>0</v>
      </c>
    </row>
    <row r="93" spans="1:5" ht="12.75">
      <c r="A93" s="8">
        <v>33000000</v>
      </c>
      <c r="B93" s="8" t="s">
        <v>248</v>
      </c>
      <c r="C93" s="8">
        <v>0</v>
      </c>
      <c r="D93" s="8">
        <v>0</v>
      </c>
      <c r="E93" s="13">
        <f t="shared" si="1"/>
        <v>0</v>
      </c>
    </row>
    <row r="94" spans="1:5" ht="12.75">
      <c r="A94" s="8">
        <v>33010000</v>
      </c>
      <c r="B94" s="8" t="s">
        <v>249</v>
      </c>
      <c r="C94" s="8">
        <v>0</v>
      </c>
      <c r="D94" s="8">
        <v>0</v>
      </c>
      <c r="E94" s="13">
        <f t="shared" si="1"/>
        <v>0</v>
      </c>
    </row>
    <row r="95" spans="1:5" ht="12.75">
      <c r="A95" s="8">
        <v>33010100</v>
      </c>
      <c r="B95" s="8" t="s">
        <v>250</v>
      </c>
      <c r="C95" s="8">
        <v>0</v>
      </c>
      <c r="D95" s="8">
        <v>0</v>
      </c>
      <c r="E95" s="13">
        <f t="shared" si="1"/>
        <v>0</v>
      </c>
    </row>
    <row r="96" spans="1:5" ht="12.75">
      <c r="A96" s="8">
        <v>50000000</v>
      </c>
      <c r="B96" s="8" t="s">
        <v>227</v>
      </c>
      <c r="C96" s="8">
        <v>7083</v>
      </c>
      <c r="D96" s="8">
        <v>1984</v>
      </c>
      <c r="E96" s="13">
        <f t="shared" si="1"/>
        <v>28.010729916701965</v>
      </c>
    </row>
    <row r="97" spans="1:5" ht="12.75">
      <c r="A97" s="8">
        <v>50100000</v>
      </c>
      <c r="B97" s="8" t="s">
        <v>251</v>
      </c>
      <c r="C97" s="8">
        <v>0</v>
      </c>
      <c r="D97" s="8">
        <v>0</v>
      </c>
      <c r="E97" s="13">
        <f t="shared" si="1"/>
        <v>0</v>
      </c>
    </row>
    <row r="98" spans="1:5" ht="12.75">
      <c r="A98" s="8">
        <v>50110000</v>
      </c>
      <c r="B98" s="8" t="s">
        <v>228</v>
      </c>
      <c r="C98" s="8">
        <v>7083</v>
      </c>
      <c r="D98" s="8">
        <v>1984</v>
      </c>
      <c r="E98" s="13">
        <f t="shared" si="1"/>
        <v>28.010729916701965</v>
      </c>
    </row>
    <row r="99" spans="1:5" ht="12.75">
      <c r="A99" s="9" t="s">
        <v>69</v>
      </c>
      <c r="B99" s="9"/>
      <c r="C99" s="9">
        <v>208510.75</v>
      </c>
      <c r="D99" s="9">
        <v>2107.94</v>
      </c>
      <c r="E99" s="14">
        <f t="shared" si="1"/>
        <v>1.0109502747460264</v>
      </c>
    </row>
    <row r="100" spans="1:5" ht="12.75">
      <c r="A100" s="9" t="s">
        <v>70</v>
      </c>
      <c r="B100" s="9"/>
      <c r="C100" s="9">
        <v>208510.75</v>
      </c>
      <c r="D100" s="9">
        <v>2107.94</v>
      </c>
      <c r="E100" s="14">
        <f t="shared" si="1"/>
        <v>1.0109502747460264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252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t="s">
        <v>231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9897841</v>
      </c>
      <c r="D6" s="12">
        <v>9897841</v>
      </c>
      <c r="E6" s="12">
        <v>714206</v>
      </c>
      <c r="F6" s="12">
        <v>221708.09</v>
      </c>
      <c r="G6" s="12">
        <v>0</v>
      </c>
      <c r="H6" s="12">
        <v>203894.39</v>
      </c>
      <c r="I6" s="12">
        <v>17813.7</v>
      </c>
      <c r="J6" s="12">
        <v>17813.7</v>
      </c>
      <c r="K6" s="12">
        <f aca="true" t="shared" si="0" ref="K6:K69">E6-F6</f>
        <v>492497.91000000003</v>
      </c>
      <c r="L6" s="12">
        <f aca="true" t="shared" si="1" ref="L6:L69">D6-F6</f>
        <v>9676132.91</v>
      </c>
      <c r="M6" s="12">
        <f aca="true" t="shared" si="2" ref="M6:M69">IF(E6=0,0,(F6/E6)*100)</f>
        <v>31.042596953820045</v>
      </c>
      <c r="N6" s="12">
        <f aca="true" t="shared" si="3" ref="N6:N69">D6-H6</f>
        <v>9693946.61</v>
      </c>
      <c r="O6" s="12">
        <f aca="true" t="shared" si="4" ref="O6:O69">E6-H6</f>
        <v>510311.61</v>
      </c>
      <c r="P6" s="12">
        <f aca="true" t="shared" si="5" ref="P6:P69">IF(E6=0,0,(H6/E6)*100)</f>
        <v>28.54840060150713</v>
      </c>
    </row>
    <row r="7" spans="1:16" ht="12.75">
      <c r="A7" s="4" t="s">
        <v>76</v>
      </c>
      <c r="B7" s="5" t="s">
        <v>77</v>
      </c>
      <c r="C7" s="6">
        <v>9897841</v>
      </c>
      <c r="D7" s="6">
        <v>9897841</v>
      </c>
      <c r="E7" s="6">
        <v>714206</v>
      </c>
      <c r="F7" s="6">
        <v>221708.09</v>
      </c>
      <c r="G7" s="6">
        <v>0</v>
      </c>
      <c r="H7" s="6">
        <v>203894.39</v>
      </c>
      <c r="I7" s="6">
        <v>17813.7</v>
      </c>
      <c r="J7" s="6">
        <v>17813.7</v>
      </c>
      <c r="K7" s="6">
        <f t="shared" si="0"/>
        <v>492497.91000000003</v>
      </c>
      <c r="L7" s="6">
        <f t="shared" si="1"/>
        <v>9676132.91</v>
      </c>
      <c r="M7" s="6">
        <f t="shared" si="2"/>
        <v>31.042596953820045</v>
      </c>
      <c r="N7" s="6">
        <f t="shared" si="3"/>
        <v>9693946.61</v>
      </c>
      <c r="O7" s="6">
        <f t="shared" si="4"/>
        <v>510311.61</v>
      </c>
      <c r="P7" s="6">
        <f t="shared" si="5"/>
        <v>28.54840060150713</v>
      </c>
    </row>
    <row r="8" spans="1:16" ht="25.5">
      <c r="A8" s="10" t="s">
        <v>253</v>
      </c>
      <c r="B8" s="11" t="s">
        <v>254</v>
      </c>
      <c r="C8" s="12">
        <v>757443</v>
      </c>
      <c r="D8" s="12">
        <v>757443</v>
      </c>
      <c r="E8" s="12">
        <v>54902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54902</v>
      </c>
      <c r="L8" s="12">
        <f t="shared" si="1"/>
        <v>757443</v>
      </c>
      <c r="M8" s="12">
        <f t="shared" si="2"/>
        <v>0</v>
      </c>
      <c r="N8" s="12">
        <f t="shared" si="3"/>
        <v>757443</v>
      </c>
      <c r="O8" s="12">
        <f t="shared" si="4"/>
        <v>54902</v>
      </c>
      <c r="P8" s="12">
        <f t="shared" si="5"/>
        <v>0</v>
      </c>
    </row>
    <row r="9" spans="1:16" ht="12.75">
      <c r="A9" s="4" t="s">
        <v>255</v>
      </c>
      <c r="B9" s="5" t="s">
        <v>256</v>
      </c>
      <c r="C9" s="6">
        <v>757443</v>
      </c>
      <c r="D9" s="6">
        <v>757443</v>
      </c>
      <c r="E9" s="6">
        <v>54902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54902</v>
      </c>
      <c r="L9" s="6">
        <f t="shared" si="1"/>
        <v>757443</v>
      </c>
      <c r="M9" s="6">
        <f t="shared" si="2"/>
        <v>0</v>
      </c>
      <c r="N9" s="6">
        <f t="shared" si="3"/>
        <v>757443</v>
      </c>
      <c r="O9" s="6">
        <f t="shared" si="4"/>
        <v>54902</v>
      </c>
      <c r="P9" s="6">
        <f t="shared" si="5"/>
        <v>0</v>
      </c>
    </row>
    <row r="10" spans="1:16" ht="12.75">
      <c r="A10" s="10" t="s">
        <v>78</v>
      </c>
      <c r="B10" s="11" t="s">
        <v>79</v>
      </c>
      <c r="C10" s="12">
        <v>94430636</v>
      </c>
      <c r="D10" s="12">
        <v>96987981</v>
      </c>
      <c r="E10" s="12">
        <v>7181520</v>
      </c>
      <c r="F10" s="12">
        <v>10300902.930000002</v>
      </c>
      <c r="G10" s="12">
        <v>2243856.75</v>
      </c>
      <c r="H10" s="12">
        <v>814569.62</v>
      </c>
      <c r="I10" s="12">
        <v>9486333.31</v>
      </c>
      <c r="J10" s="12">
        <v>8556075.23</v>
      </c>
      <c r="K10" s="12">
        <f t="shared" si="0"/>
        <v>-3119382.9300000016</v>
      </c>
      <c r="L10" s="12">
        <f t="shared" si="1"/>
        <v>86687078.07</v>
      </c>
      <c r="M10" s="12">
        <f t="shared" si="2"/>
        <v>143.43624928984394</v>
      </c>
      <c r="N10" s="12">
        <f t="shared" si="3"/>
        <v>96173411.38</v>
      </c>
      <c r="O10" s="12">
        <f t="shared" si="4"/>
        <v>6366950.38</v>
      </c>
      <c r="P10" s="12">
        <f t="shared" si="5"/>
        <v>11.342579565328787</v>
      </c>
    </row>
    <row r="11" spans="1:16" ht="12.75">
      <c r="A11" s="4" t="s">
        <v>257</v>
      </c>
      <c r="B11" s="5" t="s">
        <v>258</v>
      </c>
      <c r="C11" s="6">
        <v>7977110</v>
      </c>
      <c r="D11" s="6">
        <v>7977110</v>
      </c>
      <c r="E11" s="6">
        <v>663094</v>
      </c>
      <c r="F11" s="6">
        <v>275750</v>
      </c>
      <c r="G11" s="6">
        <v>0</v>
      </c>
      <c r="H11" s="6">
        <v>275750</v>
      </c>
      <c r="I11" s="6">
        <v>0</v>
      </c>
      <c r="J11" s="6">
        <v>0</v>
      </c>
      <c r="K11" s="6">
        <f t="shared" si="0"/>
        <v>387344</v>
      </c>
      <c r="L11" s="6">
        <f t="shared" si="1"/>
        <v>7701360</v>
      </c>
      <c r="M11" s="6">
        <f t="shared" si="2"/>
        <v>41.585355922388075</v>
      </c>
      <c r="N11" s="6">
        <f t="shared" si="3"/>
        <v>7701360</v>
      </c>
      <c r="O11" s="6">
        <f t="shared" si="4"/>
        <v>387344</v>
      </c>
      <c r="P11" s="6">
        <f t="shared" si="5"/>
        <v>41.585355922388075</v>
      </c>
    </row>
    <row r="12" spans="1:16" ht="38.25">
      <c r="A12" s="4" t="s">
        <v>80</v>
      </c>
      <c r="B12" s="5" t="s">
        <v>81</v>
      </c>
      <c r="C12" s="6">
        <v>78490101</v>
      </c>
      <c r="D12" s="6">
        <v>80558301</v>
      </c>
      <c r="E12" s="6">
        <v>5911426</v>
      </c>
      <c r="F12" s="6">
        <v>1250500.06</v>
      </c>
      <c r="G12" s="6">
        <v>0</v>
      </c>
      <c r="H12" s="6">
        <v>0</v>
      </c>
      <c r="I12" s="6">
        <v>1250500.06</v>
      </c>
      <c r="J12" s="6">
        <v>0</v>
      </c>
      <c r="K12" s="6">
        <f t="shared" si="0"/>
        <v>4660925.9399999995</v>
      </c>
      <c r="L12" s="6">
        <f t="shared" si="1"/>
        <v>79307800.94</v>
      </c>
      <c r="M12" s="6">
        <f t="shared" si="2"/>
        <v>21.153949317812657</v>
      </c>
      <c r="N12" s="6">
        <f t="shared" si="3"/>
        <v>80558301</v>
      </c>
      <c r="O12" s="6">
        <f t="shared" si="4"/>
        <v>5911426</v>
      </c>
      <c r="P12" s="6">
        <f t="shared" si="5"/>
        <v>0</v>
      </c>
    </row>
    <row r="13" spans="1:16" ht="25.5">
      <c r="A13" s="4" t="s">
        <v>259</v>
      </c>
      <c r="B13" s="5" t="s">
        <v>260</v>
      </c>
      <c r="C13" s="6">
        <v>0</v>
      </c>
      <c r="D13" s="6">
        <v>0</v>
      </c>
      <c r="E13" s="6">
        <v>0</v>
      </c>
      <c r="F13" s="6">
        <v>196985.41</v>
      </c>
      <c r="G13" s="6">
        <v>17014.59</v>
      </c>
      <c r="H13" s="6">
        <v>0</v>
      </c>
      <c r="I13" s="6">
        <v>196985.41</v>
      </c>
      <c r="J13" s="6">
        <v>208869.11</v>
      </c>
      <c r="K13" s="6">
        <f t="shared" si="0"/>
        <v>-196985.41</v>
      </c>
      <c r="L13" s="6">
        <f t="shared" si="1"/>
        <v>-196985.41</v>
      </c>
      <c r="M13" s="6">
        <f t="shared" si="2"/>
        <v>0</v>
      </c>
      <c r="N13" s="6">
        <f t="shared" si="3"/>
        <v>0</v>
      </c>
      <c r="O13" s="6">
        <f t="shared" si="4"/>
        <v>0</v>
      </c>
      <c r="P13" s="6">
        <f t="shared" si="5"/>
        <v>0</v>
      </c>
    </row>
    <row r="14" spans="1:16" ht="25.5">
      <c r="A14" s="4" t="s">
        <v>261</v>
      </c>
      <c r="B14" s="5" t="s">
        <v>262</v>
      </c>
      <c r="C14" s="6">
        <v>0</v>
      </c>
      <c r="D14" s="6">
        <v>0</v>
      </c>
      <c r="E14" s="6">
        <v>0</v>
      </c>
      <c r="F14" s="6">
        <v>201842</v>
      </c>
      <c r="G14" s="6">
        <v>7158</v>
      </c>
      <c r="H14" s="6">
        <v>68660</v>
      </c>
      <c r="I14" s="6">
        <v>133182</v>
      </c>
      <c r="J14" s="6">
        <v>133182</v>
      </c>
      <c r="K14" s="6">
        <f t="shared" si="0"/>
        <v>-201842</v>
      </c>
      <c r="L14" s="6">
        <f t="shared" si="1"/>
        <v>-201842</v>
      </c>
      <c r="M14" s="6">
        <f t="shared" si="2"/>
        <v>0</v>
      </c>
      <c r="N14" s="6">
        <f t="shared" si="3"/>
        <v>-68660</v>
      </c>
      <c r="O14" s="6">
        <f t="shared" si="4"/>
        <v>-68660</v>
      </c>
      <c r="P14" s="6">
        <f t="shared" si="5"/>
        <v>0</v>
      </c>
    </row>
    <row r="15" spans="1:16" ht="12.75">
      <c r="A15" s="4" t="s">
        <v>82</v>
      </c>
      <c r="B15" s="5" t="s">
        <v>83</v>
      </c>
      <c r="C15" s="6">
        <v>2260128</v>
      </c>
      <c r="D15" s="6">
        <v>2444965</v>
      </c>
      <c r="E15" s="6">
        <v>192665</v>
      </c>
      <c r="F15" s="6">
        <v>227084.84</v>
      </c>
      <c r="G15" s="6">
        <v>33100</v>
      </c>
      <c r="H15" s="6">
        <v>49184.84</v>
      </c>
      <c r="I15" s="6">
        <v>177900</v>
      </c>
      <c r="J15" s="6">
        <v>177900</v>
      </c>
      <c r="K15" s="6">
        <f t="shared" si="0"/>
        <v>-34419.84</v>
      </c>
      <c r="L15" s="6">
        <f t="shared" si="1"/>
        <v>2217880.16</v>
      </c>
      <c r="M15" s="6">
        <f t="shared" si="2"/>
        <v>117.86512340072146</v>
      </c>
      <c r="N15" s="6">
        <f t="shared" si="3"/>
        <v>2395780.16</v>
      </c>
      <c r="O15" s="6">
        <f t="shared" si="4"/>
        <v>143480.16</v>
      </c>
      <c r="P15" s="6">
        <f t="shared" si="5"/>
        <v>25.52868450419121</v>
      </c>
    </row>
    <row r="16" spans="1:16" ht="38.25">
      <c r="A16" s="4" t="s">
        <v>263</v>
      </c>
      <c r="B16" s="5" t="s">
        <v>264</v>
      </c>
      <c r="C16" s="6">
        <v>0</v>
      </c>
      <c r="D16" s="6">
        <v>0</v>
      </c>
      <c r="E16" s="6">
        <v>0</v>
      </c>
      <c r="F16" s="6">
        <v>2744844.75</v>
      </c>
      <c r="G16" s="6">
        <v>1025155.25</v>
      </c>
      <c r="H16" s="6">
        <v>0</v>
      </c>
      <c r="I16" s="6">
        <v>2744844.75</v>
      </c>
      <c r="J16" s="6">
        <v>2311844.75</v>
      </c>
      <c r="K16" s="6">
        <f t="shared" si="0"/>
        <v>-2744844.75</v>
      </c>
      <c r="L16" s="6">
        <f t="shared" si="1"/>
        <v>-2744844.75</v>
      </c>
      <c r="M16" s="6">
        <f t="shared" si="2"/>
        <v>0</v>
      </c>
      <c r="N16" s="6">
        <f t="shared" si="3"/>
        <v>0</v>
      </c>
      <c r="O16" s="6">
        <f t="shared" si="4"/>
        <v>0</v>
      </c>
      <c r="P16" s="6">
        <f t="shared" si="5"/>
        <v>0</v>
      </c>
    </row>
    <row r="17" spans="1:16" ht="63.75">
      <c r="A17" s="4" t="s">
        <v>265</v>
      </c>
      <c r="B17" s="5" t="s">
        <v>266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185310.95</v>
      </c>
      <c r="K17" s="6">
        <f t="shared" si="0"/>
        <v>0</v>
      </c>
      <c r="L17" s="6">
        <f t="shared" si="1"/>
        <v>0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6">
        <f t="shared" si="5"/>
        <v>0</v>
      </c>
    </row>
    <row r="18" spans="1:16" ht="25.5">
      <c r="A18" s="4" t="s">
        <v>84</v>
      </c>
      <c r="B18" s="5" t="s">
        <v>85</v>
      </c>
      <c r="C18" s="6">
        <v>1697297</v>
      </c>
      <c r="D18" s="6">
        <v>1697297</v>
      </c>
      <c r="E18" s="6">
        <v>103951</v>
      </c>
      <c r="F18" s="6">
        <v>221775.5</v>
      </c>
      <c r="G18" s="6">
        <v>219224.5</v>
      </c>
      <c r="H18" s="6">
        <v>0</v>
      </c>
      <c r="I18" s="6">
        <v>221775.5</v>
      </c>
      <c r="J18" s="6">
        <v>175365.5</v>
      </c>
      <c r="K18" s="6">
        <f t="shared" si="0"/>
        <v>-117824.5</v>
      </c>
      <c r="L18" s="6">
        <f t="shared" si="1"/>
        <v>1475521.5</v>
      </c>
      <c r="M18" s="6">
        <f t="shared" si="2"/>
        <v>213.34619195582536</v>
      </c>
      <c r="N18" s="6">
        <f t="shared" si="3"/>
        <v>1697297</v>
      </c>
      <c r="O18" s="6">
        <f t="shared" si="4"/>
        <v>103951</v>
      </c>
      <c r="P18" s="6">
        <f t="shared" si="5"/>
        <v>0</v>
      </c>
    </row>
    <row r="19" spans="1:16" ht="12.75">
      <c r="A19" s="4" t="s">
        <v>267</v>
      </c>
      <c r="B19" s="5" t="s">
        <v>268</v>
      </c>
      <c r="C19" s="6">
        <v>0</v>
      </c>
      <c r="D19" s="6">
        <v>0</v>
      </c>
      <c r="E19" s="6">
        <v>0</v>
      </c>
      <c r="F19" s="6">
        <v>2813390.35</v>
      </c>
      <c r="G19" s="6">
        <v>637609.65</v>
      </c>
      <c r="H19" s="6">
        <v>0</v>
      </c>
      <c r="I19" s="6">
        <v>2813390.35</v>
      </c>
      <c r="J19" s="6">
        <v>2760547.52</v>
      </c>
      <c r="K19" s="6">
        <f t="shared" si="0"/>
        <v>-2813390.35</v>
      </c>
      <c r="L19" s="6">
        <f t="shared" si="1"/>
        <v>-2813390.35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6">
        <f t="shared" si="5"/>
        <v>0</v>
      </c>
    </row>
    <row r="20" spans="1:16" ht="12.75">
      <c r="A20" s="4" t="s">
        <v>269</v>
      </c>
      <c r="B20" s="5" t="s">
        <v>270</v>
      </c>
      <c r="C20" s="6">
        <v>0</v>
      </c>
      <c r="D20" s="6">
        <v>0</v>
      </c>
      <c r="E20" s="6">
        <v>0</v>
      </c>
      <c r="F20" s="6">
        <v>1903756.13</v>
      </c>
      <c r="G20" s="6">
        <v>201700</v>
      </c>
      <c r="H20" s="6">
        <v>385906.13</v>
      </c>
      <c r="I20" s="6">
        <v>1517850</v>
      </c>
      <c r="J20" s="6">
        <v>2311849.64</v>
      </c>
      <c r="K20" s="6">
        <f t="shared" si="0"/>
        <v>-1903756.13</v>
      </c>
      <c r="L20" s="6">
        <f t="shared" si="1"/>
        <v>-1903756.13</v>
      </c>
      <c r="M20" s="6">
        <f t="shared" si="2"/>
        <v>0</v>
      </c>
      <c r="N20" s="6">
        <f t="shared" si="3"/>
        <v>-385906.13</v>
      </c>
      <c r="O20" s="6">
        <f t="shared" si="4"/>
        <v>-385906.13</v>
      </c>
      <c r="P20" s="6">
        <f t="shared" si="5"/>
        <v>0</v>
      </c>
    </row>
    <row r="21" spans="1:16" ht="38.25">
      <c r="A21" s="4" t="s">
        <v>271</v>
      </c>
      <c r="B21" s="5" t="s">
        <v>272</v>
      </c>
      <c r="C21" s="6">
        <v>0</v>
      </c>
      <c r="D21" s="6">
        <v>0</v>
      </c>
      <c r="E21" s="6">
        <v>0</v>
      </c>
      <c r="F21" s="6">
        <v>378955.03</v>
      </c>
      <c r="G21" s="6">
        <v>50613.62</v>
      </c>
      <c r="H21" s="6">
        <v>35068.65</v>
      </c>
      <c r="I21" s="6">
        <v>343886.38</v>
      </c>
      <c r="J21" s="6">
        <v>205036.9</v>
      </c>
      <c r="K21" s="6">
        <f t="shared" si="0"/>
        <v>-378955.03</v>
      </c>
      <c r="L21" s="6">
        <f t="shared" si="1"/>
        <v>-378955.03</v>
      </c>
      <c r="M21" s="6">
        <f t="shared" si="2"/>
        <v>0</v>
      </c>
      <c r="N21" s="6">
        <f t="shared" si="3"/>
        <v>-35068.65</v>
      </c>
      <c r="O21" s="6">
        <f t="shared" si="4"/>
        <v>-35068.65</v>
      </c>
      <c r="P21" s="6">
        <f t="shared" si="5"/>
        <v>0</v>
      </c>
    </row>
    <row r="22" spans="1:16" ht="12.75">
      <c r="A22" s="4" t="s">
        <v>86</v>
      </c>
      <c r="B22" s="5" t="s">
        <v>87</v>
      </c>
      <c r="C22" s="6">
        <v>75113</v>
      </c>
      <c r="D22" s="6">
        <v>75113</v>
      </c>
      <c r="E22" s="6">
        <v>6259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0"/>
        <v>6259</v>
      </c>
      <c r="L22" s="6">
        <f t="shared" si="1"/>
        <v>75113</v>
      </c>
      <c r="M22" s="6">
        <f t="shared" si="2"/>
        <v>0</v>
      </c>
      <c r="N22" s="6">
        <f t="shared" si="3"/>
        <v>75113</v>
      </c>
      <c r="O22" s="6">
        <f t="shared" si="4"/>
        <v>6259</v>
      </c>
      <c r="P22" s="6">
        <f t="shared" si="5"/>
        <v>0</v>
      </c>
    </row>
    <row r="23" spans="1:16" ht="12.75">
      <c r="A23" s="4" t="s">
        <v>88</v>
      </c>
      <c r="B23" s="5" t="s">
        <v>89</v>
      </c>
      <c r="C23" s="6">
        <v>922723</v>
      </c>
      <c r="D23" s="6">
        <v>922723</v>
      </c>
      <c r="E23" s="6">
        <v>67327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67327</v>
      </c>
      <c r="L23" s="6">
        <f t="shared" si="1"/>
        <v>922723</v>
      </c>
      <c r="M23" s="6">
        <f t="shared" si="2"/>
        <v>0</v>
      </c>
      <c r="N23" s="6">
        <f t="shared" si="3"/>
        <v>922723</v>
      </c>
      <c r="O23" s="6">
        <f t="shared" si="4"/>
        <v>67327</v>
      </c>
      <c r="P23" s="6">
        <f t="shared" si="5"/>
        <v>0</v>
      </c>
    </row>
    <row r="24" spans="1:16" ht="25.5">
      <c r="A24" s="4" t="s">
        <v>90</v>
      </c>
      <c r="B24" s="5" t="s">
        <v>91</v>
      </c>
      <c r="C24" s="6">
        <v>1317996</v>
      </c>
      <c r="D24" s="6">
        <v>1317996</v>
      </c>
      <c r="E24" s="6">
        <v>76812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76812</v>
      </c>
      <c r="L24" s="6">
        <f t="shared" si="1"/>
        <v>1317996</v>
      </c>
      <c r="M24" s="6">
        <f t="shared" si="2"/>
        <v>0</v>
      </c>
      <c r="N24" s="6">
        <f t="shared" si="3"/>
        <v>1317996</v>
      </c>
      <c r="O24" s="6">
        <f t="shared" si="4"/>
        <v>76812</v>
      </c>
      <c r="P24" s="6">
        <f t="shared" si="5"/>
        <v>0</v>
      </c>
    </row>
    <row r="25" spans="1:16" ht="25.5">
      <c r="A25" s="4" t="s">
        <v>92</v>
      </c>
      <c r="B25" s="5" t="s">
        <v>93</v>
      </c>
      <c r="C25" s="6">
        <v>522128</v>
      </c>
      <c r="D25" s="6">
        <v>522128</v>
      </c>
      <c r="E25" s="6">
        <v>34272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34272</v>
      </c>
      <c r="L25" s="6">
        <f t="shared" si="1"/>
        <v>522128</v>
      </c>
      <c r="M25" s="6">
        <f t="shared" si="2"/>
        <v>0</v>
      </c>
      <c r="N25" s="6">
        <f t="shared" si="3"/>
        <v>522128</v>
      </c>
      <c r="O25" s="6">
        <f t="shared" si="4"/>
        <v>34272</v>
      </c>
      <c r="P25" s="6">
        <f t="shared" si="5"/>
        <v>0</v>
      </c>
    </row>
    <row r="26" spans="1:16" ht="12.75">
      <c r="A26" s="4" t="s">
        <v>94</v>
      </c>
      <c r="B26" s="5" t="s">
        <v>95</v>
      </c>
      <c r="C26" s="6">
        <v>712326</v>
      </c>
      <c r="D26" s="6">
        <v>712326</v>
      </c>
      <c r="E26" s="6">
        <v>53489</v>
      </c>
      <c r="F26" s="6">
        <v>86018.86</v>
      </c>
      <c r="G26" s="6">
        <v>52281.14</v>
      </c>
      <c r="H26" s="6">
        <v>0</v>
      </c>
      <c r="I26" s="6">
        <v>86018.86</v>
      </c>
      <c r="J26" s="6">
        <v>86168.86</v>
      </c>
      <c r="K26" s="6">
        <f t="shared" si="0"/>
        <v>-32529.86</v>
      </c>
      <c r="L26" s="6">
        <f t="shared" si="1"/>
        <v>626307.14</v>
      </c>
      <c r="M26" s="6">
        <f t="shared" si="2"/>
        <v>160.81598085587692</v>
      </c>
      <c r="N26" s="6">
        <f t="shared" si="3"/>
        <v>712326</v>
      </c>
      <c r="O26" s="6">
        <f t="shared" si="4"/>
        <v>53489</v>
      </c>
      <c r="P26" s="6">
        <f t="shared" si="5"/>
        <v>0</v>
      </c>
    </row>
    <row r="27" spans="1:16" ht="12.75">
      <c r="A27" s="4" t="s">
        <v>96</v>
      </c>
      <c r="B27" s="5" t="s">
        <v>97</v>
      </c>
      <c r="C27" s="6">
        <v>455714</v>
      </c>
      <c r="D27" s="6">
        <v>760022</v>
      </c>
      <c r="E27" s="6">
        <v>72225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72225</v>
      </c>
      <c r="L27" s="6">
        <f t="shared" si="1"/>
        <v>760022</v>
      </c>
      <c r="M27" s="6">
        <f t="shared" si="2"/>
        <v>0</v>
      </c>
      <c r="N27" s="6">
        <f t="shared" si="3"/>
        <v>760022</v>
      </c>
      <c r="O27" s="6">
        <f t="shared" si="4"/>
        <v>72225</v>
      </c>
      <c r="P27" s="6">
        <f t="shared" si="5"/>
        <v>0</v>
      </c>
    </row>
    <row r="28" spans="1:16" ht="12.75">
      <c r="A28" s="10" t="s">
        <v>98</v>
      </c>
      <c r="B28" s="11" t="s">
        <v>99</v>
      </c>
      <c r="C28" s="12">
        <v>48028202</v>
      </c>
      <c r="D28" s="12">
        <v>47510802</v>
      </c>
      <c r="E28" s="12">
        <v>3585100</v>
      </c>
      <c r="F28" s="12">
        <v>735050</v>
      </c>
      <c r="G28" s="12">
        <v>0</v>
      </c>
      <c r="H28" s="12">
        <v>735050</v>
      </c>
      <c r="I28" s="12">
        <v>0</v>
      </c>
      <c r="J28" s="12">
        <v>12884752.77</v>
      </c>
      <c r="K28" s="12">
        <f t="shared" si="0"/>
        <v>2850050</v>
      </c>
      <c r="L28" s="12">
        <f t="shared" si="1"/>
        <v>46775752</v>
      </c>
      <c r="M28" s="12">
        <f t="shared" si="2"/>
        <v>20.502914841984882</v>
      </c>
      <c r="N28" s="12">
        <f t="shared" si="3"/>
        <v>46775752</v>
      </c>
      <c r="O28" s="12">
        <f t="shared" si="4"/>
        <v>2850050</v>
      </c>
      <c r="P28" s="12">
        <f t="shared" si="5"/>
        <v>20.502914841984882</v>
      </c>
    </row>
    <row r="29" spans="1:16" ht="12.75">
      <c r="A29" s="4" t="s">
        <v>100</v>
      </c>
      <c r="B29" s="5" t="s">
        <v>101</v>
      </c>
      <c r="C29" s="6">
        <v>31213400</v>
      </c>
      <c r="D29" s="6">
        <v>30926055</v>
      </c>
      <c r="E29" s="6">
        <v>2335434</v>
      </c>
      <c r="F29" s="6">
        <v>735050</v>
      </c>
      <c r="G29" s="6">
        <v>0</v>
      </c>
      <c r="H29" s="6">
        <v>735050</v>
      </c>
      <c r="I29" s="6">
        <v>0</v>
      </c>
      <c r="J29" s="6">
        <v>3679791</v>
      </c>
      <c r="K29" s="6">
        <f t="shared" si="0"/>
        <v>1600384</v>
      </c>
      <c r="L29" s="6">
        <f t="shared" si="1"/>
        <v>30191005</v>
      </c>
      <c r="M29" s="6">
        <f t="shared" si="2"/>
        <v>31.473807437932305</v>
      </c>
      <c r="N29" s="6">
        <f t="shared" si="3"/>
        <v>30191005</v>
      </c>
      <c r="O29" s="6">
        <f t="shared" si="4"/>
        <v>1600384</v>
      </c>
      <c r="P29" s="6">
        <f t="shared" si="5"/>
        <v>31.473807437932305</v>
      </c>
    </row>
    <row r="30" spans="1:16" ht="51">
      <c r="A30" s="4" t="s">
        <v>273</v>
      </c>
      <c r="B30" s="5" t="s">
        <v>274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6226429.359999999</v>
      </c>
      <c r="K30" s="6">
        <f t="shared" si="0"/>
        <v>0</v>
      </c>
      <c r="L30" s="6">
        <f t="shared" si="1"/>
        <v>0</v>
      </c>
      <c r="M30" s="6">
        <f t="shared" si="2"/>
        <v>0</v>
      </c>
      <c r="N30" s="6">
        <f t="shared" si="3"/>
        <v>0</v>
      </c>
      <c r="O30" s="6">
        <f t="shared" si="4"/>
        <v>0</v>
      </c>
      <c r="P30" s="6">
        <f t="shared" si="5"/>
        <v>0</v>
      </c>
    </row>
    <row r="31" spans="1:16" ht="12.75">
      <c r="A31" s="4" t="s">
        <v>275</v>
      </c>
      <c r="B31" s="5" t="s">
        <v>276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216370.72</v>
      </c>
      <c r="K31" s="6">
        <f t="shared" si="0"/>
        <v>0</v>
      </c>
      <c r="L31" s="6">
        <f t="shared" si="1"/>
        <v>0</v>
      </c>
      <c r="M31" s="6">
        <f t="shared" si="2"/>
        <v>0</v>
      </c>
      <c r="N31" s="6">
        <f t="shared" si="3"/>
        <v>0</v>
      </c>
      <c r="O31" s="6">
        <f t="shared" si="4"/>
        <v>0</v>
      </c>
      <c r="P31" s="6">
        <f t="shared" si="5"/>
        <v>0</v>
      </c>
    </row>
    <row r="32" spans="1:16" ht="12.75">
      <c r="A32" s="4" t="s">
        <v>277</v>
      </c>
      <c r="B32" s="5" t="s">
        <v>278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218789.4</v>
      </c>
      <c r="K32" s="6">
        <f t="shared" si="0"/>
        <v>0</v>
      </c>
      <c r="L32" s="6">
        <f t="shared" si="1"/>
        <v>0</v>
      </c>
      <c r="M32" s="6">
        <f t="shared" si="2"/>
        <v>0</v>
      </c>
      <c r="N32" s="6">
        <f t="shared" si="3"/>
        <v>0</v>
      </c>
      <c r="O32" s="6">
        <f t="shared" si="4"/>
        <v>0</v>
      </c>
      <c r="P32" s="6">
        <f t="shared" si="5"/>
        <v>0</v>
      </c>
    </row>
    <row r="33" spans="1:16" ht="12.75">
      <c r="A33" s="4" t="s">
        <v>279</v>
      </c>
      <c r="B33" s="5" t="s">
        <v>280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344000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38.25">
      <c r="A34" s="4" t="s">
        <v>281</v>
      </c>
      <c r="B34" s="5" t="s">
        <v>282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1470260.56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51">
      <c r="A35" s="4" t="s">
        <v>283</v>
      </c>
      <c r="B35" s="5" t="s">
        <v>284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38426.69</v>
      </c>
      <c r="K35" s="6">
        <f t="shared" si="0"/>
        <v>0</v>
      </c>
      <c r="L35" s="6">
        <f t="shared" si="1"/>
        <v>0</v>
      </c>
      <c r="M35" s="6">
        <f t="shared" si="2"/>
        <v>0</v>
      </c>
      <c r="N35" s="6">
        <f t="shared" si="3"/>
        <v>0</v>
      </c>
      <c r="O35" s="6">
        <f t="shared" si="4"/>
        <v>0</v>
      </c>
      <c r="P35" s="6">
        <f t="shared" si="5"/>
        <v>0</v>
      </c>
    </row>
    <row r="36" spans="1:16" ht="12.75">
      <c r="A36" s="4" t="s">
        <v>285</v>
      </c>
      <c r="B36" s="5" t="s">
        <v>286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29300</v>
      </c>
      <c r="K36" s="6">
        <f t="shared" si="0"/>
        <v>0</v>
      </c>
      <c r="L36" s="6">
        <f t="shared" si="1"/>
        <v>0</v>
      </c>
      <c r="M36" s="6">
        <f t="shared" si="2"/>
        <v>0</v>
      </c>
      <c r="N36" s="6">
        <f t="shared" si="3"/>
        <v>0</v>
      </c>
      <c r="O36" s="6">
        <f t="shared" si="4"/>
        <v>0</v>
      </c>
      <c r="P36" s="6">
        <f t="shared" si="5"/>
        <v>0</v>
      </c>
    </row>
    <row r="37" spans="1:16" ht="25.5">
      <c r="A37" s="4" t="s">
        <v>102</v>
      </c>
      <c r="B37" s="5" t="s">
        <v>103</v>
      </c>
      <c r="C37" s="6">
        <v>16736600</v>
      </c>
      <c r="D37" s="6">
        <v>16506545</v>
      </c>
      <c r="E37" s="6">
        <v>1249666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1249666</v>
      </c>
      <c r="L37" s="6">
        <f t="shared" si="1"/>
        <v>16506545</v>
      </c>
      <c r="M37" s="6">
        <f t="shared" si="2"/>
        <v>0</v>
      </c>
      <c r="N37" s="6">
        <f t="shared" si="3"/>
        <v>16506545</v>
      </c>
      <c r="O37" s="6">
        <f t="shared" si="4"/>
        <v>1249666</v>
      </c>
      <c r="P37" s="6">
        <f t="shared" si="5"/>
        <v>0</v>
      </c>
    </row>
    <row r="38" spans="1:16" ht="12.75">
      <c r="A38" s="4" t="s">
        <v>104</v>
      </c>
      <c r="B38" s="5" t="s">
        <v>105</v>
      </c>
      <c r="C38" s="6">
        <v>78202</v>
      </c>
      <c r="D38" s="6">
        <v>78202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606954.23</v>
      </c>
      <c r="K38" s="6">
        <f t="shared" si="0"/>
        <v>0</v>
      </c>
      <c r="L38" s="6">
        <f t="shared" si="1"/>
        <v>78202</v>
      </c>
      <c r="M38" s="6">
        <f t="shared" si="2"/>
        <v>0</v>
      </c>
      <c r="N38" s="6">
        <f t="shared" si="3"/>
        <v>78202</v>
      </c>
      <c r="O38" s="6">
        <f t="shared" si="4"/>
        <v>0</v>
      </c>
      <c r="P38" s="6">
        <f t="shared" si="5"/>
        <v>0</v>
      </c>
    </row>
    <row r="39" spans="1:16" ht="38.25">
      <c r="A39" s="4" t="s">
        <v>287</v>
      </c>
      <c r="B39" s="5" t="s">
        <v>288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54430.81</v>
      </c>
      <c r="K39" s="6">
        <f t="shared" si="0"/>
        <v>0</v>
      </c>
      <c r="L39" s="6">
        <f t="shared" si="1"/>
        <v>0</v>
      </c>
      <c r="M39" s="6">
        <f t="shared" si="2"/>
        <v>0</v>
      </c>
      <c r="N39" s="6">
        <f t="shared" si="3"/>
        <v>0</v>
      </c>
      <c r="O39" s="6">
        <f t="shared" si="4"/>
        <v>0</v>
      </c>
      <c r="P39" s="6">
        <f t="shared" si="5"/>
        <v>0</v>
      </c>
    </row>
    <row r="40" spans="1:16" ht="12.75">
      <c r="A40" s="10" t="s">
        <v>106</v>
      </c>
      <c r="B40" s="11" t="s">
        <v>107</v>
      </c>
      <c r="C40" s="12">
        <v>136473085</v>
      </c>
      <c r="D40" s="12">
        <v>176890629</v>
      </c>
      <c r="E40" s="12">
        <v>15025454</v>
      </c>
      <c r="F40" s="12">
        <v>7333659</v>
      </c>
      <c r="G40" s="12">
        <v>1777667.31</v>
      </c>
      <c r="H40" s="12">
        <v>7160624.13</v>
      </c>
      <c r="I40" s="12">
        <v>173034.87</v>
      </c>
      <c r="J40" s="12">
        <v>1599597.47</v>
      </c>
      <c r="K40" s="12">
        <f t="shared" si="0"/>
        <v>7691795</v>
      </c>
      <c r="L40" s="12">
        <f t="shared" si="1"/>
        <v>169556970</v>
      </c>
      <c r="M40" s="12">
        <f t="shared" si="2"/>
        <v>48.80823567793692</v>
      </c>
      <c r="N40" s="12">
        <f t="shared" si="3"/>
        <v>169730004.87</v>
      </c>
      <c r="O40" s="12">
        <f t="shared" si="4"/>
        <v>7864829.87</v>
      </c>
      <c r="P40" s="12">
        <f t="shared" si="5"/>
        <v>47.65662408603427</v>
      </c>
    </row>
    <row r="41" spans="1:16" ht="63.75">
      <c r="A41" s="4" t="s">
        <v>108</v>
      </c>
      <c r="B41" s="5" t="s">
        <v>109</v>
      </c>
      <c r="C41" s="6">
        <v>8259803</v>
      </c>
      <c r="D41" s="6">
        <v>8259803</v>
      </c>
      <c r="E41" s="6">
        <v>249118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249118</v>
      </c>
      <c r="L41" s="6">
        <f t="shared" si="1"/>
        <v>8259803</v>
      </c>
      <c r="M41" s="6">
        <f t="shared" si="2"/>
        <v>0</v>
      </c>
      <c r="N41" s="6">
        <f t="shared" si="3"/>
        <v>8259803</v>
      </c>
      <c r="O41" s="6">
        <f t="shared" si="4"/>
        <v>249118</v>
      </c>
      <c r="P41" s="6">
        <f t="shared" si="5"/>
        <v>0</v>
      </c>
    </row>
    <row r="42" spans="1:16" ht="63.75">
      <c r="A42" s="4" t="s">
        <v>110</v>
      </c>
      <c r="B42" s="5" t="s">
        <v>109</v>
      </c>
      <c r="C42" s="6">
        <v>156091</v>
      </c>
      <c r="D42" s="6">
        <v>156091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 t="shared" si="0"/>
        <v>0</v>
      </c>
      <c r="L42" s="6">
        <f t="shared" si="1"/>
        <v>156091</v>
      </c>
      <c r="M42" s="6">
        <f t="shared" si="2"/>
        <v>0</v>
      </c>
      <c r="N42" s="6">
        <f t="shared" si="3"/>
        <v>156091</v>
      </c>
      <c r="O42" s="6">
        <f t="shared" si="4"/>
        <v>0</v>
      </c>
      <c r="P42" s="6">
        <f t="shared" si="5"/>
        <v>0</v>
      </c>
    </row>
    <row r="43" spans="1:16" ht="76.5">
      <c r="A43" s="4" t="s">
        <v>111</v>
      </c>
      <c r="B43" s="5" t="s">
        <v>112</v>
      </c>
      <c r="C43" s="6">
        <v>100392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0</v>
      </c>
      <c r="L43" s="6">
        <f t="shared" si="1"/>
        <v>0</v>
      </c>
      <c r="M43" s="6">
        <f t="shared" si="2"/>
        <v>0</v>
      </c>
      <c r="N43" s="6">
        <f t="shared" si="3"/>
        <v>0</v>
      </c>
      <c r="O43" s="6">
        <f t="shared" si="4"/>
        <v>0</v>
      </c>
      <c r="P43" s="6">
        <f t="shared" si="5"/>
        <v>0</v>
      </c>
    </row>
    <row r="44" spans="1:16" ht="76.5">
      <c r="A44" s="4" t="s">
        <v>113</v>
      </c>
      <c r="B44" s="5" t="s">
        <v>114</v>
      </c>
      <c r="C44" s="6">
        <v>815016</v>
      </c>
      <c r="D44" s="6">
        <v>815016</v>
      </c>
      <c r="E44" s="6">
        <v>36741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36741</v>
      </c>
      <c r="L44" s="6">
        <f t="shared" si="1"/>
        <v>815016</v>
      </c>
      <c r="M44" s="6">
        <f t="shared" si="2"/>
        <v>0</v>
      </c>
      <c r="N44" s="6">
        <f t="shared" si="3"/>
        <v>815016</v>
      </c>
      <c r="O44" s="6">
        <f t="shared" si="4"/>
        <v>36741</v>
      </c>
      <c r="P44" s="6">
        <f t="shared" si="5"/>
        <v>0</v>
      </c>
    </row>
    <row r="45" spans="1:16" ht="76.5">
      <c r="A45" s="4" t="s">
        <v>115</v>
      </c>
      <c r="B45" s="5" t="s">
        <v>114</v>
      </c>
      <c r="C45" s="6">
        <v>15253</v>
      </c>
      <c r="D45" s="6">
        <v>15253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0"/>
        <v>0</v>
      </c>
      <c r="L45" s="6">
        <f t="shared" si="1"/>
        <v>15253</v>
      </c>
      <c r="M45" s="6">
        <f t="shared" si="2"/>
        <v>0</v>
      </c>
      <c r="N45" s="6">
        <f t="shared" si="3"/>
        <v>15253</v>
      </c>
      <c r="O45" s="6">
        <f t="shared" si="4"/>
        <v>0</v>
      </c>
      <c r="P45" s="6">
        <f t="shared" si="5"/>
        <v>0</v>
      </c>
    </row>
    <row r="46" spans="1:16" ht="63.75">
      <c r="A46" s="4" t="s">
        <v>116</v>
      </c>
      <c r="B46" s="5" t="s">
        <v>117</v>
      </c>
      <c r="C46" s="6">
        <v>486485</v>
      </c>
      <c r="D46" s="6">
        <v>486485</v>
      </c>
      <c r="E46" s="6">
        <v>16701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16701</v>
      </c>
      <c r="L46" s="6">
        <f t="shared" si="1"/>
        <v>486485</v>
      </c>
      <c r="M46" s="6">
        <f t="shared" si="2"/>
        <v>0</v>
      </c>
      <c r="N46" s="6">
        <f t="shared" si="3"/>
        <v>486485</v>
      </c>
      <c r="O46" s="6">
        <f t="shared" si="4"/>
        <v>16701</v>
      </c>
      <c r="P46" s="6">
        <f t="shared" si="5"/>
        <v>0</v>
      </c>
    </row>
    <row r="47" spans="1:16" ht="63.75">
      <c r="A47" s="4" t="s">
        <v>118</v>
      </c>
      <c r="B47" s="5" t="s">
        <v>119</v>
      </c>
      <c r="C47" s="6">
        <v>13346</v>
      </c>
      <c r="D47" s="6">
        <v>13346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  <c r="L47" s="6">
        <f t="shared" si="1"/>
        <v>13346</v>
      </c>
      <c r="M47" s="6">
        <f t="shared" si="2"/>
        <v>0</v>
      </c>
      <c r="N47" s="6">
        <f t="shared" si="3"/>
        <v>13346</v>
      </c>
      <c r="O47" s="6">
        <f t="shared" si="4"/>
        <v>0</v>
      </c>
      <c r="P47" s="6">
        <f t="shared" si="5"/>
        <v>0</v>
      </c>
    </row>
    <row r="48" spans="1:16" ht="51">
      <c r="A48" s="4" t="s">
        <v>120</v>
      </c>
      <c r="B48" s="5" t="s">
        <v>121</v>
      </c>
      <c r="C48" s="6">
        <v>5440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0</v>
      </c>
      <c r="L48" s="6">
        <f t="shared" si="1"/>
        <v>0</v>
      </c>
      <c r="M48" s="6">
        <f t="shared" si="2"/>
        <v>0</v>
      </c>
      <c r="N48" s="6">
        <f t="shared" si="3"/>
        <v>0</v>
      </c>
      <c r="O48" s="6">
        <f t="shared" si="4"/>
        <v>0</v>
      </c>
      <c r="P48" s="6">
        <f t="shared" si="5"/>
        <v>0</v>
      </c>
    </row>
    <row r="49" spans="1:16" ht="63.75">
      <c r="A49" s="4" t="s">
        <v>122</v>
      </c>
      <c r="B49" s="5" t="s">
        <v>123</v>
      </c>
      <c r="C49" s="6">
        <v>1774983</v>
      </c>
      <c r="D49" s="6">
        <v>1774983</v>
      </c>
      <c r="E49" s="6">
        <v>19700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19700</v>
      </c>
      <c r="L49" s="6">
        <f t="shared" si="1"/>
        <v>1774983</v>
      </c>
      <c r="M49" s="6">
        <f t="shared" si="2"/>
        <v>0</v>
      </c>
      <c r="N49" s="6">
        <f t="shared" si="3"/>
        <v>1774983</v>
      </c>
      <c r="O49" s="6">
        <f t="shared" si="4"/>
        <v>19700</v>
      </c>
      <c r="P49" s="6">
        <f t="shared" si="5"/>
        <v>0</v>
      </c>
    </row>
    <row r="50" spans="1:16" ht="63.75">
      <c r="A50" s="4" t="s">
        <v>124</v>
      </c>
      <c r="B50" s="5" t="s">
        <v>123</v>
      </c>
      <c r="C50" s="6">
        <v>20255</v>
      </c>
      <c r="D50" s="6">
        <v>20255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0"/>
        <v>0</v>
      </c>
      <c r="L50" s="6">
        <f t="shared" si="1"/>
        <v>20255</v>
      </c>
      <c r="M50" s="6">
        <f t="shared" si="2"/>
        <v>0</v>
      </c>
      <c r="N50" s="6">
        <f t="shared" si="3"/>
        <v>20255</v>
      </c>
      <c r="O50" s="6">
        <f t="shared" si="4"/>
        <v>0</v>
      </c>
      <c r="P50" s="6">
        <f t="shared" si="5"/>
        <v>0</v>
      </c>
    </row>
    <row r="51" spans="1:16" ht="25.5">
      <c r="A51" s="4" t="s">
        <v>125</v>
      </c>
      <c r="B51" s="5" t="s">
        <v>126</v>
      </c>
      <c r="C51" s="6">
        <v>38200</v>
      </c>
      <c r="D51" s="6">
        <v>38200</v>
      </c>
      <c r="E51" s="6">
        <v>6100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6100</v>
      </c>
      <c r="L51" s="6">
        <f t="shared" si="1"/>
        <v>38200</v>
      </c>
      <c r="M51" s="6">
        <f t="shared" si="2"/>
        <v>0</v>
      </c>
      <c r="N51" s="6">
        <f t="shared" si="3"/>
        <v>38200</v>
      </c>
      <c r="O51" s="6">
        <f t="shared" si="4"/>
        <v>6100</v>
      </c>
      <c r="P51" s="6">
        <f t="shared" si="5"/>
        <v>0</v>
      </c>
    </row>
    <row r="52" spans="1:16" ht="12.75">
      <c r="A52" s="4" t="s">
        <v>127</v>
      </c>
      <c r="B52" s="5" t="s">
        <v>128</v>
      </c>
      <c r="C52" s="6">
        <v>194700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76.5">
      <c r="A53" s="4" t="s">
        <v>129</v>
      </c>
      <c r="B53" s="5" t="s">
        <v>130</v>
      </c>
      <c r="C53" s="6">
        <v>1705098</v>
      </c>
      <c r="D53" s="6">
        <v>1705098</v>
      </c>
      <c r="E53" s="6">
        <v>57482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57482</v>
      </c>
      <c r="L53" s="6">
        <f t="shared" si="1"/>
        <v>1705098</v>
      </c>
      <c r="M53" s="6">
        <f t="shared" si="2"/>
        <v>0</v>
      </c>
      <c r="N53" s="6">
        <f t="shared" si="3"/>
        <v>1705098</v>
      </c>
      <c r="O53" s="6">
        <f t="shared" si="4"/>
        <v>57482</v>
      </c>
      <c r="P53" s="6">
        <f t="shared" si="5"/>
        <v>0</v>
      </c>
    </row>
    <row r="54" spans="1:16" ht="76.5">
      <c r="A54" s="4" t="s">
        <v>131</v>
      </c>
      <c r="B54" s="5" t="s">
        <v>130</v>
      </c>
      <c r="C54" s="6">
        <v>70948</v>
      </c>
      <c r="D54" s="6">
        <v>70948</v>
      </c>
      <c r="E54" s="6">
        <v>1262</v>
      </c>
      <c r="F54" s="6">
        <v>1262</v>
      </c>
      <c r="G54" s="6">
        <v>0</v>
      </c>
      <c r="H54" s="6">
        <v>0</v>
      </c>
      <c r="I54" s="6">
        <v>1262</v>
      </c>
      <c r="J54" s="6">
        <v>1261.6</v>
      </c>
      <c r="K54" s="6">
        <f t="shared" si="0"/>
        <v>0</v>
      </c>
      <c r="L54" s="6">
        <f t="shared" si="1"/>
        <v>69686</v>
      </c>
      <c r="M54" s="6">
        <f t="shared" si="2"/>
        <v>100</v>
      </c>
      <c r="N54" s="6">
        <f t="shared" si="3"/>
        <v>70948</v>
      </c>
      <c r="O54" s="6">
        <f t="shared" si="4"/>
        <v>1262</v>
      </c>
      <c r="P54" s="6">
        <f t="shared" si="5"/>
        <v>0</v>
      </c>
    </row>
    <row r="55" spans="1:16" ht="12.75">
      <c r="A55" s="4" t="s">
        <v>132</v>
      </c>
      <c r="B55" s="5" t="s">
        <v>133</v>
      </c>
      <c r="C55" s="6">
        <v>758039</v>
      </c>
      <c r="D55" s="6">
        <v>758039</v>
      </c>
      <c r="E55" s="6">
        <v>53983</v>
      </c>
      <c r="F55" s="6">
        <v>53983</v>
      </c>
      <c r="G55" s="6">
        <v>0</v>
      </c>
      <c r="H55" s="6">
        <v>53983</v>
      </c>
      <c r="I55" s="6">
        <v>0</v>
      </c>
      <c r="J55" s="6">
        <v>0</v>
      </c>
      <c r="K55" s="6">
        <f t="shared" si="0"/>
        <v>0</v>
      </c>
      <c r="L55" s="6">
        <f t="shared" si="1"/>
        <v>704056</v>
      </c>
      <c r="M55" s="6">
        <f t="shared" si="2"/>
        <v>100</v>
      </c>
      <c r="N55" s="6">
        <f t="shared" si="3"/>
        <v>704056</v>
      </c>
      <c r="O55" s="6">
        <f t="shared" si="4"/>
        <v>0</v>
      </c>
      <c r="P55" s="6">
        <f t="shared" si="5"/>
        <v>100</v>
      </c>
    </row>
    <row r="56" spans="1:16" ht="12.75">
      <c r="A56" s="4" t="s">
        <v>134</v>
      </c>
      <c r="B56" s="5" t="s">
        <v>135</v>
      </c>
      <c r="C56" s="6">
        <v>675015</v>
      </c>
      <c r="D56" s="6">
        <v>675015</v>
      </c>
      <c r="E56" s="6">
        <v>54223</v>
      </c>
      <c r="F56" s="6">
        <v>54223</v>
      </c>
      <c r="G56" s="6">
        <v>0</v>
      </c>
      <c r="H56" s="6">
        <v>54223</v>
      </c>
      <c r="I56" s="6">
        <v>0</v>
      </c>
      <c r="J56" s="6">
        <v>0</v>
      </c>
      <c r="K56" s="6">
        <f t="shared" si="0"/>
        <v>0</v>
      </c>
      <c r="L56" s="6">
        <f t="shared" si="1"/>
        <v>620792</v>
      </c>
      <c r="M56" s="6">
        <f t="shared" si="2"/>
        <v>100</v>
      </c>
      <c r="N56" s="6">
        <f t="shared" si="3"/>
        <v>620792</v>
      </c>
      <c r="O56" s="6">
        <f t="shared" si="4"/>
        <v>0</v>
      </c>
      <c r="P56" s="6">
        <f t="shared" si="5"/>
        <v>100</v>
      </c>
    </row>
    <row r="57" spans="1:16" ht="12.75">
      <c r="A57" s="4" t="s">
        <v>136</v>
      </c>
      <c r="B57" s="5" t="s">
        <v>137</v>
      </c>
      <c r="C57" s="6">
        <v>50887119</v>
      </c>
      <c r="D57" s="6">
        <v>53223819</v>
      </c>
      <c r="E57" s="6">
        <v>4486774</v>
      </c>
      <c r="F57" s="6">
        <v>3805049</v>
      </c>
      <c r="G57" s="6">
        <v>0</v>
      </c>
      <c r="H57" s="6">
        <v>3805049</v>
      </c>
      <c r="I57" s="6">
        <v>0</v>
      </c>
      <c r="J57" s="6">
        <v>0</v>
      </c>
      <c r="K57" s="6">
        <f t="shared" si="0"/>
        <v>681725</v>
      </c>
      <c r="L57" s="6">
        <f t="shared" si="1"/>
        <v>49418770</v>
      </c>
      <c r="M57" s="6">
        <f t="shared" si="2"/>
        <v>84.80589840272766</v>
      </c>
      <c r="N57" s="6">
        <f t="shared" si="3"/>
        <v>49418770</v>
      </c>
      <c r="O57" s="6">
        <f t="shared" si="4"/>
        <v>681725</v>
      </c>
      <c r="P57" s="6">
        <f t="shared" si="5"/>
        <v>84.80589840272766</v>
      </c>
    </row>
    <row r="58" spans="1:16" ht="25.5">
      <c r="A58" s="4" t="s">
        <v>138</v>
      </c>
      <c r="B58" s="5" t="s">
        <v>139</v>
      </c>
      <c r="C58" s="6">
        <v>2865629</v>
      </c>
      <c r="D58" s="6">
        <v>2865629</v>
      </c>
      <c r="E58" s="6">
        <v>205618</v>
      </c>
      <c r="F58" s="6">
        <v>205618</v>
      </c>
      <c r="G58" s="6">
        <v>0</v>
      </c>
      <c r="H58" s="6">
        <v>205618</v>
      </c>
      <c r="I58" s="6">
        <v>0</v>
      </c>
      <c r="J58" s="6">
        <v>0</v>
      </c>
      <c r="K58" s="6">
        <f t="shared" si="0"/>
        <v>0</v>
      </c>
      <c r="L58" s="6">
        <f t="shared" si="1"/>
        <v>2660011</v>
      </c>
      <c r="M58" s="6">
        <f t="shared" si="2"/>
        <v>100</v>
      </c>
      <c r="N58" s="6">
        <f t="shared" si="3"/>
        <v>2660011</v>
      </c>
      <c r="O58" s="6">
        <f t="shared" si="4"/>
        <v>0</v>
      </c>
      <c r="P58" s="6">
        <f t="shared" si="5"/>
        <v>100</v>
      </c>
    </row>
    <row r="59" spans="1:16" ht="12.75">
      <c r="A59" s="4" t="s">
        <v>140</v>
      </c>
      <c r="B59" s="5" t="s">
        <v>141</v>
      </c>
      <c r="C59" s="6">
        <v>6582014</v>
      </c>
      <c r="D59" s="6">
        <v>6582014</v>
      </c>
      <c r="E59" s="6">
        <v>11921</v>
      </c>
      <c r="F59" s="6">
        <v>11921</v>
      </c>
      <c r="G59" s="6">
        <v>0</v>
      </c>
      <c r="H59" s="6">
        <v>11920.32</v>
      </c>
      <c r="I59" s="6">
        <v>0.68</v>
      </c>
      <c r="J59" s="6">
        <v>0</v>
      </c>
      <c r="K59" s="6">
        <f t="shared" si="0"/>
        <v>0</v>
      </c>
      <c r="L59" s="6">
        <f t="shared" si="1"/>
        <v>6570093</v>
      </c>
      <c r="M59" s="6">
        <f t="shared" si="2"/>
        <v>100</v>
      </c>
      <c r="N59" s="6">
        <f t="shared" si="3"/>
        <v>6570093.68</v>
      </c>
      <c r="O59" s="6">
        <f t="shared" si="4"/>
        <v>0.680000000000291</v>
      </c>
      <c r="P59" s="6">
        <f t="shared" si="5"/>
        <v>99.99429578055532</v>
      </c>
    </row>
    <row r="60" spans="1:16" ht="12.75">
      <c r="A60" s="4" t="s">
        <v>142</v>
      </c>
      <c r="B60" s="5" t="s">
        <v>143</v>
      </c>
      <c r="C60" s="6">
        <v>779835</v>
      </c>
      <c r="D60" s="6">
        <v>779835</v>
      </c>
      <c r="E60" s="6">
        <v>24073</v>
      </c>
      <c r="F60" s="6">
        <v>24073</v>
      </c>
      <c r="G60" s="6">
        <v>0</v>
      </c>
      <c r="H60" s="6">
        <v>24072.81</v>
      </c>
      <c r="I60" s="6">
        <v>0.19</v>
      </c>
      <c r="J60" s="6">
        <v>0.16</v>
      </c>
      <c r="K60" s="6">
        <f t="shared" si="0"/>
        <v>0</v>
      </c>
      <c r="L60" s="6">
        <f t="shared" si="1"/>
        <v>755762</v>
      </c>
      <c r="M60" s="6">
        <f t="shared" si="2"/>
        <v>100</v>
      </c>
      <c r="N60" s="6">
        <f t="shared" si="3"/>
        <v>755762.19</v>
      </c>
      <c r="O60" s="6">
        <f t="shared" si="4"/>
        <v>0.18999999999869033</v>
      </c>
      <c r="P60" s="6">
        <f t="shared" si="5"/>
        <v>99.99921073401737</v>
      </c>
    </row>
    <row r="61" spans="1:16" ht="12.75">
      <c r="A61" s="4" t="s">
        <v>144</v>
      </c>
      <c r="B61" s="5" t="s">
        <v>145</v>
      </c>
      <c r="C61" s="6">
        <v>12900</v>
      </c>
      <c r="D61" s="6">
        <v>12900</v>
      </c>
      <c r="E61" s="6">
        <v>1720</v>
      </c>
      <c r="F61" s="6">
        <v>1720</v>
      </c>
      <c r="G61" s="6">
        <v>0</v>
      </c>
      <c r="H61" s="6">
        <v>1720</v>
      </c>
      <c r="I61" s="6">
        <v>0</v>
      </c>
      <c r="J61" s="6">
        <v>0</v>
      </c>
      <c r="K61" s="6">
        <f t="shared" si="0"/>
        <v>0</v>
      </c>
      <c r="L61" s="6">
        <f t="shared" si="1"/>
        <v>11180</v>
      </c>
      <c r="M61" s="6">
        <f t="shared" si="2"/>
        <v>100</v>
      </c>
      <c r="N61" s="6">
        <f t="shared" si="3"/>
        <v>11180</v>
      </c>
      <c r="O61" s="6">
        <f t="shared" si="4"/>
        <v>0</v>
      </c>
      <c r="P61" s="6">
        <f t="shared" si="5"/>
        <v>100</v>
      </c>
    </row>
    <row r="62" spans="1:16" ht="25.5">
      <c r="A62" s="4" t="s">
        <v>146</v>
      </c>
      <c r="B62" s="5" t="s">
        <v>147</v>
      </c>
      <c r="C62" s="6">
        <v>15162586</v>
      </c>
      <c r="D62" s="6">
        <v>15162586</v>
      </c>
      <c r="E62" s="6">
        <v>1491709</v>
      </c>
      <c r="F62" s="6">
        <v>1491709</v>
      </c>
      <c r="G62" s="6">
        <v>0</v>
      </c>
      <c r="H62" s="6">
        <v>1491709</v>
      </c>
      <c r="I62" s="6">
        <v>0</v>
      </c>
      <c r="J62" s="6">
        <v>0</v>
      </c>
      <c r="K62" s="6">
        <f t="shared" si="0"/>
        <v>0</v>
      </c>
      <c r="L62" s="6">
        <f t="shared" si="1"/>
        <v>13670877</v>
      </c>
      <c r="M62" s="6">
        <f t="shared" si="2"/>
        <v>100</v>
      </c>
      <c r="N62" s="6">
        <f t="shared" si="3"/>
        <v>13670877</v>
      </c>
      <c r="O62" s="6">
        <f t="shared" si="4"/>
        <v>0</v>
      </c>
      <c r="P62" s="6">
        <f t="shared" si="5"/>
        <v>100</v>
      </c>
    </row>
    <row r="63" spans="1:16" ht="25.5">
      <c r="A63" s="4" t="s">
        <v>148</v>
      </c>
      <c r="B63" s="5" t="s">
        <v>149</v>
      </c>
      <c r="C63" s="6">
        <v>20919826</v>
      </c>
      <c r="D63" s="6">
        <v>57945015</v>
      </c>
      <c r="E63" s="6">
        <v>6415558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0"/>
        <v>6415558</v>
      </c>
      <c r="L63" s="6">
        <f t="shared" si="1"/>
        <v>57945015</v>
      </c>
      <c r="M63" s="6">
        <f t="shared" si="2"/>
        <v>0</v>
      </c>
      <c r="N63" s="6">
        <f t="shared" si="3"/>
        <v>57945015</v>
      </c>
      <c r="O63" s="6">
        <f t="shared" si="4"/>
        <v>6415558</v>
      </c>
      <c r="P63" s="6">
        <f t="shared" si="5"/>
        <v>0</v>
      </c>
    </row>
    <row r="64" spans="1:16" ht="38.25">
      <c r="A64" s="4" t="s">
        <v>150</v>
      </c>
      <c r="B64" s="5" t="s">
        <v>151</v>
      </c>
      <c r="C64" s="6">
        <v>452220</v>
      </c>
      <c r="D64" s="6">
        <v>1808407</v>
      </c>
      <c r="E64" s="6">
        <v>1135</v>
      </c>
      <c r="F64" s="6">
        <v>1135</v>
      </c>
      <c r="G64" s="6">
        <v>0</v>
      </c>
      <c r="H64" s="6">
        <v>0</v>
      </c>
      <c r="I64" s="6">
        <v>1135</v>
      </c>
      <c r="J64" s="6">
        <v>4730.09</v>
      </c>
      <c r="K64" s="6">
        <f t="shared" si="0"/>
        <v>0</v>
      </c>
      <c r="L64" s="6">
        <f t="shared" si="1"/>
        <v>1807272</v>
      </c>
      <c r="M64" s="6">
        <f t="shared" si="2"/>
        <v>100</v>
      </c>
      <c r="N64" s="6">
        <f t="shared" si="3"/>
        <v>1808407</v>
      </c>
      <c r="O64" s="6">
        <f t="shared" si="4"/>
        <v>1135</v>
      </c>
      <c r="P64" s="6">
        <f t="shared" si="5"/>
        <v>0</v>
      </c>
    </row>
    <row r="65" spans="1:16" ht="12.75">
      <c r="A65" s="4" t="s">
        <v>152</v>
      </c>
      <c r="B65" s="5" t="s">
        <v>153</v>
      </c>
      <c r="C65" s="6">
        <v>580665</v>
      </c>
      <c r="D65" s="6">
        <v>580665</v>
      </c>
      <c r="E65" s="6">
        <v>20029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20029</v>
      </c>
      <c r="L65" s="6">
        <f t="shared" si="1"/>
        <v>580665</v>
      </c>
      <c r="M65" s="6">
        <f t="shared" si="2"/>
        <v>0</v>
      </c>
      <c r="N65" s="6">
        <f t="shared" si="3"/>
        <v>580665</v>
      </c>
      <c r="O65" s="6">
        <f t="shared" si="4"/>
        <v>20029</v>
      </c>
      <c r="P65" s="6">
        <f t="shared" si="5"/>
        <v>0</v>
      </c>
    </row>
    <row r="66" spans="1:16" ht="25.5">
      <c r="A66" s="4" t="s">
        <v>154</v>
      </c>
      <c r="B66" s="5" t="s">
        <v>155</v>
      </c>
      <c r="C66" s="6">
        <v>2995116</v>
      </c>
      <c r="D66" s="6">
        <v>2995116</v>
      </c>
      <c r="E66" s="6">
        <v>239759</v>
      </c>
      <c r="F66" s="6">
        <v>239759</v>
      </c>
      <c r="G66" s="6">
        <v>0</v>
      </c>
      <c r="H66" s="6">
        <v>239759</v>
      </c>
      <c r="I66" s="6">
        <v>0</v>
      </c>
      <c r="J66" s="6">
        <v>0</v>
      </c>
      <c r="K66" s="6">
        <f t="shared" si="0"/>
        <v>0</v>
      </c>
      <c r="L66" s="6">
        <f t="shared" si="1"/>
        <v>2755357</v>
      </c>
      <c r="M66" s="6">
        <f t="shared" si="2"/>
        <v>100</v>
      </c>
      <c r="N66" s="6">
        <f t="shared" si="3"/>
        <v>2755357</v>
      </c>
      <c r="O66" s="6">
        <f t="shared" si="4"/>
        <v>0</v>
      </c>
      <c r="P66" s="6">
        <f t="shared" si="5"/>
        <v>100</v>
      </c>
    </row>
    <row r="67" spans="1:16" ht="25.5">
      <c r="A67" s="4" t="s">
        <v>156</v>
      </c>
      <c r="B67" s="5" t="s">
        <v>157</v>
      </c>
      <c r="C67" s="6">
        <v>20693</v>
      </c>
      <c r="D67" s="6">
        <v>20693</v>
      </c>
      <c r="E67" s="6">
        <v>4333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0"/>
        <v>4333</v>
      </c>
      <c r="L67" s="6">
        <f t="shared" si="1"/>
        <v>20693</v>
      </c>
      <c r="M67" s="6">
        <f t="shared" si="2"/>
        <v>0</v>
      </c>
      <c r="N67" s="6">
        <f t="shared" si="3"/>
        <v>20693</v>
      </c>
      <c r="O67" s="6">
        <f t="shared" si="4"/>
        <v>4333</v>
      </c>
      <c r="P67" s="6">
        <f t="shared" si="5"/>
        <v>0</v>
      </c>
    </row>
    <row r="68" spans="1:16" ht="12.75">
      <c r="A68" s="4" t="s">
        <v>289</v>
      </c>
      <c r="B68" s="5" t="s">
        <v>290</v>
      </c>
      <c r="C68" s="6">
        <v>0</v>
      </c>
      <c r="D68" s="6">
        <v>0</v>
      </c>
      <c r="E68" s="6">
        <v>0</v>
      </c>
      <c r="F68" s="6">
        <v>0</v>
      </c>
      <c r="G68" s="6">
        <v>504000</v>
      </c>
      <c r="H68" s="6">
        <v>0</v>
      </c>
      <c r="I68" s="6">
        <v>0</v>
      </c>
      <c r="J68" s="6">
        <v>504000</v>
      </c>
      <c r="K68" s="6">
        <f t="shared" si="0"/>
        <v>0</v>
      </c>
      <c r="L68" s="6">
        <f t="shared" si="1"/>
        <v>0</v>
      </c>
      <c r="M68" s="6">
        <f t="shared" si="2"/>
        <v>0</v>
      </c>
      <c r="N68" s="6">
        <f t="shared" si="3"/>
        <v>0</v>
      </c>
      <c r="O68" s="6">
        <f t="shared" si="4"/>
        <v>0</v>
      </c>
      <c r="P68" s="6">
        <f t="shared" si="5"/>
        <v>0</v>
      </c>
    </row>
    <row r="69" spans="1:16" ht="25.5">
      <c r="A69" s="4" t="s">
        <v>291</v>
      </c>
      <c r="B69" s="5" t="s">
        <v>292</v>
      </c>
      <c r="C69" s="6">
        <v>0</v>
      </c>
      <c r="D69" s="6">
        <v>0</v>
      </c>
      <c r="E69" s="6">
        <v>0</v>
      </c>
      <c r="F69" s="6">
        <v>65904</v>
      </c>
      <c r="G69" s="6">
        <v>0</v>
      </c>
      <c r="H69" s="6">
        <v>34550</v>
      </c>
      <c r="I69" s="6">
        <v>31354</v>
      </c>
      <c r="J69" s="6">
        <v>37269.1</v>
      </c>
      <c r="K69" s="6">
        <f t="shared" si="0"/>
        <v>-65904</v>
      </c>
      <c r="L69" s="6">
        <f t="shared" si="1"/>
        <v>-65904</v>
      </c>
      <c r="M69" s="6">
        <f t="shared" si="2"/>
        <v>0</v>
      </c>
      <c r="N69" s="6">
        <f t="shared" si="3"/>
        <v>-34550</v>
      </c>
      <c r="O69" s="6">
        <f t="shared" si="4"/>
        <v>-34550</v>
      </c>
      <c r="P69" s="6">
        <f t="shared" si="5"/>
        <v>0</v>
      </c>
    </row>
    <row r="70" spans="1:16" ht="12.75">
      <c r="A70" s="4" t="s">
        <v>158</v>
      </c>
      <c r="B70" s="5" t="s">
        <v>159</v>
      </c>
      <c r="C70" s="6">
        <v>9000</v>
      </c>
      <c r="D70" s="6">
        <v>9000</v>
      </c>
      <c r="E70" s="6">
        <v>300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f aca="true" t="shared" si="6" ref="K70:K115">E70-F70</f>
        <v>300</v>
      </c>
      <c r="L70" s="6">
        <f aca="true" t="shared" si="7" ref="L70:L115">D70-F70</f>
        <v>9000</v>
      </c>
      <c r="M70" s="6">
        <f aca="true" t="shared" si="8" ref="M70:M115">IF(E70=0,0,(F70/E70)*100)</f>
        <v>0</v>
      </c>
      <c r="N70" s="6">
        <f aca="true" t="shared" si="9" ref="N70:N115">D70-H70</f>
        <v>9000</v>
      </c>
      <c r="O70" s="6">
        <f aca="true" t="shared" si="10" ref="O70:O115">E70-H70</f>
        <v>300</v>
      </c>
      <c r="P70" s="6">
        <f aca="true" t="shared" si="11" ref="P70:P115">IF(E70=0,0,(H70/E70)*100)</f>
        <v>0</v>
      </c>
    </row>
    <row r="71" spans="1:16" ht="25.5">
      <c r="A71" s="4" t="s">
        <v>293</v>
      </c>
      <c r="B71" s="5" t="s">
        <v>294</v>
      </c>
      <c r="C71" s="6">
        <v>0</v>
      </c>
      <c r="D71" s="6">
        <v>0</v>
      </c>
      <c r="E71" s="6">
        <v>0</v>
      </c>
      <c r="F71" s="6">
        <v>0</v>
      </c>
      <c r="G71" s="6">
        <v>1139180.61</v>
      </c>
      <c r="H71" s="6">
        <v>0</v>
      </c>
      <c r="I71" s="6">
        <v>0</v>
      </c>
      <c r="J71" s="6">
        <v>786326.09</v>
      </c>
      <c r="K71" s="6">
        <f t="shared" si="6"/>
        <v>0</v>
      </c>
      <c r="L71" s="6">
        <f t="shared" si="7"/>
        <v>0</v>
      </c>
      <c r="M71" s="6">
        <f t="shared" si="8"/>
        <v>0</v>
      </c>
      <c r="N71" s="6">
        <f t="shared" si="9"/>
        <v>0</v>
      </c>
      <c r="O71" s="6">
        <f t="shared" si="10"/>
        <v>0</v>
      </c>
      <c r="P71" s="6">
        <f t="shared" si="11"/>
        <v>0</v>
      </c>
    </row>
    <row r="72" spans="1:16" ht="25.5">
      <c r="A72" s="4" t="s">
        <v>160</v>
      </c>
      <c r="B72" s="5" t="s">
        <v>161</v>
      </c>
      <c r="C72" s="6">
        <v>615723</v>
      </c>
      <c r="D72" s="6">
        <v>615723</v>
      </c>
      <c r="E72" s="6">
        <v>45948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6"/>
        <v>45948</v>
      </c>
      <c r="L72" s="6">
        <f t="shared" si="7"/>
        <v>615723</v>
      </c>
      <c r="M72" s="6">
        <f t="shared" si="8"/>
        <v>0</v>
      </c>
      <c r="N72" s="6">
        <f t="shared" si="9"/>
        <v>615723</v>
      </c>
      <c r="O72" s="6">
        <f t="shared" si="10"/>
        <v>45948</v>
      </c>
      <c r="P72" s="6">
        <f t="shared" si="11"/>
        <v>0</v>
      </c>
    </row>
    <row r="73" spans="1:16" ht="12.75">
      <c r="A73" s="4" t="s">
        <v>295</v>
      </c>
      <c r="B73" s="5" t="s">
        <v>196</v>
      </c>
      <c r="C73" s="6">
        <v>0</v>
      </c>
      <c r="D73" s="6">
        <v>0</v>
      </c>
      <c r="E73" s="6">
        <v>0</v>
      </c>
      <c r="F73" s="6">
        <v>0</v>
      </c>
      <c r="G73" s="6">
        <v>79920</v>
      </c>
      <c r="H73" s="6">
        <v>0</v>
      </c>
      <c r="I73" s="6">
        <v>0</v>
      </c>
      <c r="J73" s="6">
        <v>72600</v>
      </c>
      <c r="K73" s="6">
        <f t="shared" si="6"/>
        <v>0</v>
      </c>
      <c r="L73" s="6">
        <f t="shared" si="7"/>
        <v>0</v>
      </c>
      <c r="M73" s="6">
        <f t="shared" si="8"/>
        <v>0</v>
      </c>
      <c r="N73" s="6">
        <f t="shared" si="9"/>
        <v>0</v>
      </c>
      <c r="O73" s="6">
        <f t="shared" si="10"/>
        <v>0</v>
      </c>
      <c r="P73" s="6">
        <f t="shared" si="11"/>
        <v>0</v>
      </c>
    </row>
    <row r="74" spans="1:16" ht="25.5">
      <c r="A74" s="4" t="s">
        <v>162</v>
      </c>
      <c r="B74" s="5" t="s">
        <v>163</v>
      </c>
      <c r="C74" s="6">
        <v>2998128</v>
      </c>
      <c r="D74" s="6">
        <v>2998128</v>
      </c>
      <c r="E74" s="6">
        <v>247657</v>
      </c>
      <c r="F74" s="6">
        <v>64148</v>
      </c>
      <c r="G74" s="6">
        <v>0</v>
      </c>
      <c r="H74" s="6">
        <v>0</v>
      </c>
      <c r="I74" s="6">
        <v>64148</v>
      </c>
      <c r="J74" s="6">
        <v>64148</v>
      </c>
      <c r="K74" s="6">
        <f t="shared" si="6"/>
        <v>183509</v>
      </c>
      <c r="L74" s="6">
        <f t="shared" si="7"/>
        <v>2933980</v>
      </c>
      <c r="M74" s="6">
        <f t="shared" si="8"/>
        <v>25.90195310449533</v>
      </c>
      <c r="N74" s="6">
        <f t="shared" si="9"/>
        <v>2998128</v>
      </c>
      <c r="O74" s="6">
        <f t="shared" si="10"/>
        <v>247657</v>
      </c>
      <c r="P74" s="6">
        <f t="shared" si="11"/>
        <v>0</v>
      </c>
    </row>
    <row r="75" spans="1:16" ht="51">
      <c r="A75" s="4" t="s">
        <v>164</v>
      </c>
      <c r="B75" s="5" t="s">
        <v>165</v>
      </c>
      <c r="C75" s="6">
        <v>981170</v>
      </c>
      <c r="D75" s="6">
        <v>981170</v>
      </c>
      <c r="E75" s="6">
        <v>78553</v>
      </c>
      <c r="F75" s="6">
        <v>75135</v>
      </c>
      <c r="G75" s="6">
        <v>0</v>
      </c>
      <c r="H75" s="6">
        <v>0</v>
      </c>
      <c r="I75" s="6">
        <v>75135</v>
      </c>
      <c r="J75" s="6">
        <v>75771</v>
      </c>
      <c r="K75" s="6">
        <f t="shared" si="6"/>
        <v>3418</v>
      </c>
      <c r="L75" s="6">
        <f t="shared" si="7"/>
        <v>906035</v>
      </c>
      <c r="M75" s="6">
        <f t="shared" si="8"/>
        <v>95.6487976270798</v>
      </c>
      <c r="N75" s="6">
        <f t="shared" si="9"/>
        <v>981170</v>
      </c>
      <c r="O75" s="6">
        <f t="shared" si="10"/>
        <v>78553</v>
      </c>
      <c r="P75" s="6">
        <f t="shared" si="11"/>
        <v>0</v>
      </c>
    </row>
    <row r="76" spans="1:16" ht="25.5">
      <c r="A76" s="4" t="s">
        <v>166</v>
      </c>
      <c r="B76" s="5" t="s">
        <v>167</v>
      </c>
      <c r="C76" s="6">
        <v>98250</v>
      </c>
      <c r="D76" s="6">
        <v>98250</v>
      </c>
      <c r="E76" s="6">
        <v>13937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13937</v>
      </c>
      <c r="L76" s="6">
        <f t="shared" si="7"/>
        <v>98250</v>
      </c>
      <c r="M76" s="6">
        <f t="shared" si="8"/>
        <v>0</v>
      </c>
      <c r="N76" s="6">
        <f t="shared" si="9"/>
        <v>98250</v>
      </c>
      <c r="O76" s="6">
        <f t="shared" si="10"/>
        <v>13937</v>
      </c>
      <c r="P76" s="6">
        <f t="shared" si="11"/>
        <v>0</v>
      </c>
    </row>
    <row r="77" spans="1:16" ht="25.5">
      <c r="A77" s="4" t="s">
        <v>296</v>
      </c>
      <c r="B77" s="5" t="s">
        <v>297</v>
      </c>
      <c r="C77" s="6">
        <v>0</v>
      </c>
      <c r="D77" s="6">
        <v>0</v>
      </c>
      <c r="E77" s="6">
        <v>0</v>
      </c>
      <c r="F77" s="6">
        <v>0</v>
      </c>
      <c r="G77" s="6">
        <v>38000</v>
      </c>
      <c r="H77" s="6">
        <v>0</v>
      </c>
      <c r="I77" s="6">
        <v>0</v>
      </c>
      <c r="J77" s="6">
        <v>36924.73</v>
      </c>
      <c r="K77" s="6">
        <f t="shared" si="6"/>
        <v>0</v>
      </c>
      <c r="L77" s="6">
        <f t="shared" si="7"/>
        <v>0</v>
      </c>
      <c r="M77" s="6">
        <f t="shared" si="8"/>
        <v>0</v>
      </c>
      <c r="N77" s="6">
        <f t="shared" si="9"/>
        <v>0</v>
      </c>
      <c r="O77" s="6">
        <f t="shared" si="10"/>
        <v>0</v>
      </c>
      <c r="P77" s="6">
        <f t="shared" si="11"/>
        <v>0</v>
      </c>
    </row>
    <row r="78" spans="1:16" ht="12.75">
      <c r="A78" s="4" t="s">
        <v>298</v>
      </c>
      <c r="B78" s="5" t="s">
        <v>299</v>
      </c>
      <c r="C78" s="6">
        <v>0</v>
      </c>
      <c r="D78" s="6">
        <v>0</v>
      </c>
      <c r="E78" s="6">
        <v>0</v>
      </c>
      <c r="F78" s="6">
        <v>0</v>
      </c>
      <c r="G78" s="6">
        <v>16566.7</v>
      </c>
      <c r="H78" s="6">
        <v>0</v>
      </c>
      <c r="I78" s="6">
        <v>0</v>
      </c>
      <c r="J78" s="6">
        <v>16566.7</v>
      </c>
      <c r="K78" s="6">
        <f t="shared" si="6"/>
        <v>0</v>
      </c>
      <c r="L78" s="6">
        <f t="shared" si="7"/>
        <v>0</v>
      </c>
      <c r="M78" s="6">
        <f t="shared" si="8"/>
        <v>0</v>
      </c>
      <c r="N78" s="6">
        <f t="shared" si="9"/>
        <v>0</v>
      </c>
      <c r="O78" s="6">
        <f t="shared" si="10"/>
        <v>0</v>
      </c>
      <c r="P78" s="6">
        <f t="shared" si="11"/>
        <v>0</v>
      </c>
    </row>
    <row r="79" spans="1:16" ht="25.5">
      <c r="A79" s="4" t="s">
        <v>168</v>
      </c>
      <c r="B79" s="5" t="s">
        <v>169</v>
      </c>
      <c r="C79" s="6">
        <v>15399847</v>
      </c>
      <c r="D79" s="6">
        <v>15399847</v>
      </c>
      <c r="E79" s="6">
        <v>1238020</v>
      </c>
      <c r="F79" s="6">
        <v>1238020</v>
      </c>
      <c r="G79" s="6">
        <v>0</v>
      </c>
      <c r="H79" s="6">
        <v>1238020</v>
      </c>
      <c r="I79" s="6">
        <v>0</v>
      </c>
      <c r="J79" s="6">
        <v>0</v>
      </c>
      <c r="K79" s="6">
        <f t="shared" si="6"/>
        <v>0</v>
      </c>
      <c r="L79" s="6">
        <f t="shared" si="7"/>
        <v>14161827</v>
      </c>
      <c r="M79" s="6">
        <f t="shared" si="8"/>
        <v>100</v>
      </c>
      <c r="N79" s="6">
        <f t="shared" si="9"/>
        <v>14161827</v>
      </c>
      <c r="O79" s="6">
        <f t="shared" si="10"/>
        <v>0</v>
      </c>
      <c r="P79" s="6">
        <f t="shared" si="11"/>
        <v>100</v>
      </c>
    </row>
    <row r="80" spans="1:16" ht="38.25">
      <c r="A80" s="4" t="s">
        <v>170</v>
      </c>
      <c r="B80" s="5" t="s">
        <v>171</v>
      </c>
      <c r="C80" s="6">
        <v>23300</v>
      </c>
      <c r="D80" s="6">
        <v>23300</v>
      </c>
      <c r="E80" s="6">
        <v>3100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3100</v>
      </c>
      <c r="L80" s="6">
        <f t="shared" si="7"/>
        <v>23300</v>
      </c>
      <c r="M80" s="6">
        <f t="shared" si="8"/>
        <v>0</v>
      </c>
      <c r="N80" s="6">
        <f t="shared" si="9"/>
        <v>23300</v>
      </c>
      <c r="O80" s="6">
        <f t="shared" si="10"/>
        <v>3100</v>
      </c>
      <c r="P80" s="6">
        <f t="shared" si="11"/>
        <v>0</v>
      </c>
    </row>
    <row r="81" spans="1:16" ht="12.75">
      <c r="A81" s="10" t="s">
        <v>300</v>
      </c>
      <c r="B81" s="11" t="s">
        <v>301</v>
      </c>
      <c r="C81" s="12">
        <v>1324453</v>
      </c>
      <c r="D81" s="12">
        <v>1324453</v>
      </c>
      <c r="E81" s="12">
        <v>188117</v>
      </c>
      <c r="F81" s="12">
        <v>93500</v>
      </c>
      <c r="G81" s="12">
        <v>0</v>
      </c>
      <c r="H81" s="12">
        <v>93500</v>
      </c>
      <c r="I81" s="12">
        <v>0</v>
      </c>
      <c r="J81" s="12">
        <v>0</v>
      </c>
      <c r="K81" s="12">
        <f t="shared" si="6"/>
        <v>94617</v>
      </c>
      <c r="L81" s="12">
        <f t="shared" si="7"/>
        <v>1230953</v>
      </c>
      <c r="M81" s="12">
        <f t="shared" si="8"/>
        <v>49.70311029837814</v>
      </c>
      <c r="N81" s="12">
        <f t="shared" si="9"/>
        <v>1230953</v>
      </c>
      <c r="O81" s="12">
        <f t="shared" si="10"/>
        <v>94617</v>
      </c>
      <c r="P81" s="12">
        <f t="shared" si="11"/>
        <v>49.70311029837814</v>
      </c>
    </row>
    <row r="82" spans="1:16" ht="12.75">
      <c r="A82" s="4" t="s">
        <v>302</v>
      </c>
      <c r="B82" s="5" t="s">
        <v>303</v>
      </c>
      <c r="C82" s="6">
        <v>1324453</v>
      </c>
      <c r="D82" s="6">
        <v>1324453</v>
      </c>
      <c r="E82" s="6">
        <v>188117</v>
      </c>
      <c r="F82" s="6">
        <v>93500</v>
      </c>
      <c r="G82" s="6">
        <v>0</v>
      </c>
      <c r="H82" s="6">
        <v>93500</v>
      </c>
      <c r="I82" s="6">
        <v>0</v>
      </c>
      <c r="J82" s="6">
        <v>0</v>
      </c>
      <c r="K82" s="6">
        <f t="shared" si="6"/>
        <v>94617</v>
      </c>
      <c r="L82" s="6">
        <f t="shared" si="7"/>
        <v>1230953</v>
      </c>
      <c r="M82" s="6">
        <f t="shared" si="8"/>
        <v>49.70311029837814</v>
      </c>
      <c r="N82" s="6">
        <f t="shared" si="9"/>
        <v>1230953</v>
      </c>
      <c r="O82" s="6">
        <f t="shared" si="10"/>
        <v>94617</v>
      </c>
      <c r="P82" s="6">
        <f t="shared" si="11"/>
        <v>49.70311029837814</v>
      </c>
    </row>
    <row r="83" spans="1:16" ht="12.75">
      <c r="A83" s="10" t="s">
        <v>172</v>
      </c>
      <c r="B83" s="11" t="s">
        <v>173</v>
      </c>
      <c r="C83" s="12">
        <v>11048050</v>
      </c>
      <c r="D83" s="12">
        <v>11048050</v>
      </c>
      <c r="E83" s="12">
        <v>813606</v>
      </c>
      <c r="F83" s="12">
        <v>1823924.02</v>
      </c>
      <c r="G83" s="12">
        <v>47970</v>
      </c>
      <c r="H83" s="12">
        <v>569700</v>
      </c>
      <c r="I83" s="12">
        <v>1254224.02</v>
      </c>
      <c r="J83" s="12">
        <v>1435231.35</v>
      </c>
      <c r="K83" s="12">
        <f t="shared" si="6"/>
        <v>-1010318.02</v>
      </c>
      <c r="L83" s="12">
        <f t="shared" si="7"/>
        <v>9224125.98</v>
      </c>
      <c r="M83" s="12">
        <f t="shared" si="8"/>
        <v>224.17779859047252</v>
      </c>
      <c r="N83" s="12">
        <f t="shared" si="9"/>
        <v>10478350</v>
      </c>
      <c r="O83" s="12">
        <f t="shared" si="10"/>
        <v>243906</v>
      </c>
      <c r="P83" s="12">
        <f t="shared" si="11"/>
        <v>70.0216075102691</v>
      </c>
    </row>
    <row r="84" spans="1:16" ht="12.75">
      <c r="A84" s="4" t="s">
        <v>304</v>
      </c>
      <c r="B84" s="5" t="s">
        <v>305</v>
      </c>
      <c r="C84" s="6">
        <v>0</v>
      </c>
      <c r="D84" s="6">
        <v>0</v>
      </c>
      <c r="E84" s="6">
        <v>0</v>
      </c>
      <c r="F84" s="6">
        <v>866490</v>
      </c>
      <c r="G84" s="6">
        <v>0</v>
      </c>
      <c r="H84" s="6">
        <v>0</v>
      </c>
      <c r="I84" s="6">
        <v>866490</v>
      </c>
      <c r="J84" s="6">
        <v>858937.79</v>
      </c>
      <c r="K84" s="6">
        <f t="shared" si="6"/>
        <v>-866490</v>
      </c>
      <c r="L84" s="6">
        <f t="shared" si="7"/>
        <v>-866490</v>
      </c>
      <c r="M84" s="6">
        <f t="shared" si="8"/>
        <v>0</v>
      </c>
      <c r="N84" s="6">
        <f t="shared" si="9"/>
        <v>0</v>
      </c>
      <c r="O84" s="6">
        <f t="shared" si="10"/>
        <v>0</v>
      </c>
      <c r="P84" s="6">
        <f t="shared" si="11"/>
        <v>0</v>
      </c>
    </row>
    <row r="85" spans="1:16" ht="25.5">
      <c r="A85" s="4" t="s">
        <v>306</v>
      </c>
      <c r="B85" s="5" t="s">
        <v>307</v>
      </c>
      <c r="C85" s="6">
        <v>0</v>
      </c>
      <c r="D85" s="6">
        <v>0</v>
      </c>
      <c r="E85" s="6">
        <v>0</v>
      </c>
      <c r="F85" s="6">
        <v>255550</v>
      </c>
      <c r="G85" s="6">
        <v>0</v>
      </c>
      <c r="H85" s="6">
        <v>255550</v>
      </c>
      <c r="I85" s="6">
        <v>0</v>
      </c>
      <c r="J85" s="6">
        <v>0</v>
      </c>
      <c r="K85" s="6">
        <f t="shared" si="6"/>
        <v>-255550</v>
      </c>
      <c r="L85" s="6">
        <f t="shared" si="7"/>
        <v>-255550</v>
      </c>
      <c r="M85" s="6">
        <f t="shared" si="8"/>
        <v>0</v>
      </c>
      <c r="N85" s="6">
        <f t="shared" si="9"/>
        <v>-255550</v>
      </c>
      <c r="O85" s="6">
        <f t="shared" si="10"/>
        <v>-255550</v>
      </c>
      <c r="P85" s="6">
        <f t="shared" si="11"/>
        <v>0</v>
      </c>
    </row>
    <row r="86" spans="1:16" ht="12.75">
      <c r="A86" s="4" t="s">
        <v>174</v>
      </c>
      <c r="B86" s="5" t="s">
        <v>175</v>
      </c>
      <c r="C86" s="6">
        <v>3119134</v>
      </c>
      <c r="D86" s="6">
        <v>3119134</v>
      </c>
      <c r="E86" s="6">
        <v>222184</v>
      </c>
      <c r="F86" s="6">
        <v>419000</v>
      </c>
      <c r="G86" s="6">
        <v>9470</v>
      </c>
      <c r="H86" s="6">
        <v>269150</v>
      </c>
      <c r="I86" s="6">
        <v>149850</v>
      </c>
      <c r="J86" s="6">
        <v>321137.93</v>
      </c>
      <c r="K86" s="6">
        <f t="shared" si="6"/>
        <v>-196816</v>
      </c>
      <c r="L86" s="6">
        <f t="shared" si="7"/>
        <v>2700134</v>
      </c>
      <c r="M86" s="6">
        <f t="shared" si="8"/>
        <v>188.5824361790228</v>
      </c>
      <c r="N86" s="6">
        <f t="shared" si="9"/>
        <v>2849984</v>
      </c>
      <c r="O86" s="6">
        <f t="shared" si="10"/>
        <v>-46966</v>
      </c>
      <c r="P86" s="6">
        <f t="shared" si="11"/>
        <v>121.13833579375653</v>
      </c>
    </row>
    <row r="87" spans="1:16" ht="12.75">
      <c r="A87" s="4" t="s">
        <v>176</v>
      </c>
      <c r="B87" s="5" t="s">
        <v>177</v>
      </c>
      <c r="C87" s="6">
        <v>480426</v>
      </c>
      <c r="D87" s="6">
        <v>480426</v>
      </c>
      <c r="E87" s="6">
        <v>29948</v>
      </c>
      <c r="F87" s="6">
        <v>175183.02</v>
      </c>
      <c r="G87" s="6">
        <v>0</v>
      </c>
      <c r="H87" s="6">
        <v>0</v>
      </c>
      <c r="I87" s="6">
        <v>175183.02</v>
      </c>
      <c r="J87" s="6">
        <v>182454.63</v>
      </c>
      <c r="K87" s="6">
        <f t="shared" si="6"/>
        <v>-145235.02</v>
      </c>
      <c r="L87" s="6">
        <f t="shared" si="7"/>
        <v>305242.98</v>
      </c>
      <c r="M87" s="6">
        <f t="shared" si="8"/>
        <v>584.9573260317884</v>
      </c>
      <c r="N87" s="6">
        <f t="shared" si="9"/>
        <v>480426</v>
      </c>
      <c r="O87" s="6">
        <f t="shared" si="10"/>
        <v>29948</v>
      </c>
      <c r="P87" s="6">
        <f t="shared" si="11"/>
        <v>0</v>
      </c>
    </row>
    <row r="88" spans="1:16" ht="12.75">
      <c r="A88" s="4" t="s">
        <v>308</v>
      </c>
      <c r="B88" s="5" t="s">
        <v>309</v>
      </c>
      <c r="C88" s="6">
        <v>0</v>
      </c>
      <c r="D88" s="6">
        <v>0</v>
      </c>
      <c r="E88" s="6">
        <v>0</v>
      </c>
      <c r="F88" s="6">
        <v>18300</v>
      </c>
      <c r="G88" s="6">
        <v>0</v>
      </c>
      <c r="H88" s="6">
        <v>0</v>
      </c>
      <c r="I88" s="6">
        <v>18300</v>
      </c>
      <c r="J88" s="6">
        <v>18300</v>
      </c>
      <c r="K88" s="6">
        <f t="shared" si="6"/>
        <v>-18300</v>
      </c>
      <c r="L88" s="6">
        <f t="shared" si="7"/>
        <v>-18300</v>
      </c>
      <c r="M88" s="6">
        <f t="shared" si="8"/>
        <v>0</v>
      </c>
      <c r="N88" s="6">
        <f t="shared" si="9"/>
        <v>0</v>
      </c>
      <c r="O88" s="6">
        <f t="shared" si="10"/>
        <v>0</v>
      </c>
      <c r="P88" s="6">
        <f t="shared" si="11"/>
        <v>0</v>
      </c>
    </row>
    <row r="89" spans="1:16" ht="25.5">
      <c r="A89" s="4" t="s">
        <v>178</v>
      </c>
      <c r="B89" s="5" t="s">
        <v>179</v>
      </c>
      <c r="C89" s="6">
        <v>3116968</v>
      </c>
      <c r="D89" s="6">
        <v>3116968</v>
      </c>
      <c r="E89" s="6">
        <v>236449</v>
      </c>
      <c r="F89" s="6">
        <v>13200</v>
      </c>
      <c r="G89" s="6">
        <v>38500</v>
      </c>
      <c r="H89" s="6">
        <v>0</v>
      </c>
      <c r="I89" s="6">
        <v>13200</v>
      </c>
      <c r="J89" s="6">
        <v>23200</v>
      </c>
      <c r="K89" s="6">
        <f t="shared" si="6"/>
        <v>223249</v>
      </c>
      <c r="L89" s="6">
        <f t="shared" si="7"/>
        <v>3103768</v>
      </c>
      <c r="M89" s="6">
        <f t="shared" si="8"/>
        <v>5.582599207440082</v>
      </c>
      <c r="N89" s="6">
        <f t="shared" si="9"/>
        <v>3116968</v>
      </c>
      <c r="O89" s="6">
        <f t="shared" si="10"/>
        <v>236449</v>
      </c>
      <c r="P89" s="6">
        <f t="shared" si="11"/>
        <v>0</v>
      </c>
    </row>
    <row r="90" spans="1:16" ht="12.75">
      <c r="A90" s="4" t="s">
        <v>180</v>
      </c>
      <c r="B90" s="5" t="s">
        <v>181</v>
      </c>
      <c r="C90" s="6">
        <v>3834825</v>
      </c>
      <c r="D90" s="6">
        <v>3834825</v>
      </c>
      <c r="E90" s="6">
        <v>299900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f t="shared" si="6"/>
        <v>299900</v>
      </c>
      <c r="L90" s="6">
        <f t="shared" si="7"/>
        <v>3834825</v>
      </c>
      <c r="M90" s="6">
        <f t="shared" si="8"/>
        <v>0</v>
      </c>
      <c r="N90" s="6">
        <f t="shared" si="9"/>
        <v>3834825</v>
      </c>
      <c r="O90" s="6">
        <f t="shared" si="10"/>
        <v>299900</v>
      </c>
      <c r="P90" s="6">
        <f t="shared" si="11"/>
        <v>0</v>
      </c>
    </row>
    <row r="91" spans="1:16" ht="12.75">
      <c r="A91" s="4" t="s">
        <v>310</v>
      </c>
      <c r="B91" s="5" t="s">
        <v>311</v>
      </c>
      <c r="C91" s="6">
        <v>0</v>
      </c>
      <c r="D91" s="6">
        <v>0</v>
      </c>
      <c r="E91" s="6">
        <v>0</v>
      </c>
      <c r="F91" s="6">
        <v>45000</v>
      </c>
      <c r="G91" s="6">
        <v>0</v>
      </c>
      <c r="H91" s="6">
        <v>45000</v>
      </c>
      <c r="I91" s="6">
        <v>0</v>
      </c>
      <c r="J91" s="6">
        <v>0</v>
      </c>
      <c r="K91" s="6">
        <f t="shared" si="6"/>
        <v>-45000</v>
      </c>
      <c r="L91" s="6">
        <f t="shared" si="7"/>
        <v>-45000</v>
      </c>
      <c r="M91" s="6">
        <f t="shared" si="8"/>
        <v>0</v>
      </c>
      <c r="N91" s="6">
        <f t="shared" si="9"/>
        <v>-45000</v>
      </c>
      <c r="O91" s="6">
        <f t="shared" si="10"/>
        <v>-45000</v>
      </c>
      <c r="P91" s="6">
        <f t="shared" si="11"/>
        <v>0</v>
      </c>
    </row>
    <row r="92" spans="1:16" ht="12.75">
      <c r="A92" s="4" t="s">
        <v>182</v>
      </c>
      <c r="B92" s="5" t="s">
        <v>183</v>
      </c>
      <c r="C92" s="6">
        <v>496697</v>
      </c>
      <c r="D92" s="6">
        <v>496697</v>
      </c>
      <c r="E92" s="6">
        <v>25125</v>
      </c>
      <c r="F92" s="6">
        <v>31201</v>
      </c>
      <c r="G92" s="6">
        <v>0</v>
      </c>
      <c r="H92" s="6">
        <v>0</v>
      </c>
      <c r="I92" s="6">
        <v>31201</v>
      </c>
      <c r="J92" s="6">
        <v>31201</v>
      </c>
      <c r="K92" s="6">
        <f t="shared" si="6"/>
        <v>-6076</v>
      </c>
      <c r="L92" s="6">
        <f t="shared" si="7"/>
        <v>465496</v>
      </c>
      <c r="M92" s="6">
        <f t="shared" si="8"/>
        <v>124.18308457711443</v>
      </c>
      <c r="N92" s="6">
        <f t="shared" si="9"/>
        <v>496697</v>
      </c>
      <c r="O92" s="6">
        <f t="shared" si="10"/>
        <v>25125</v>
      </c>
      <c r="P92" s="6">
        <f t="shared" si="11"/>
        <v>0</v>
      </c>
    </row>
    <row r="93" spans="1:16" ht="12.75">
      <c r="A93" s="10" t="s">
        <v>184</v>
      </c>
      <c r="B93" s="11" t="s">
        <v>185</v>
      </c>
      <c r="C93" s="12">
        <v>200000</v>
      </c>
      <c r="D93" s="12">
        <v>200000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 t="shared" si="6"/>
        <v>0</v>
      </c>
      <c r="L93" s="12">
        <f t="shared" si="7"/>
        <v>200000</v>
      </c>
      <c r="M93" s="12">
        <f t="shared" si="8"/>
        <v>0</v>
      </c>
      <c r="N93" s="12">
        <f t="shared" si="9"/>
        <v>200000</v>
      </c>
      <c r="O93" s="12">
        <f t="shared" si="10"/>
        <v>0</v>
      </c>
      <c r="P93" s="12">
        <f t="shared" si="11"/>
        <v>0</v>
      </c>
    </row>
    <row r="94" spans="1:16" ht="12.75">
      <c r="A94" s="4" t="s">
        <v>186</v>
      </c>
      <c r="B94" s="5" t="s">
        <v>187</v>
      </c>
      <c r="C94" s="6">
        <v>200000</v>
      </c>
      <c r="D94" s="6">
        <v>200000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6"/>
        <v>0</v>
      </c>
      <c r="L94" s="6">
        <f t="shared" si="7"/>
        <v>200000</v>
      </c>
      <c r="M94" s="6">
        <f t="shared" si="8"/>
        <v>0</v>
      </c>
      <c r="N94" s="6">
        <f t="shared" si="9"/>
        <v>200000</v>
      </c>
      <c r="O94" s="6">
        <f t="shared" si="10"/>
        <v>0</v>
      </c>
      <c r="P94" s="6">
        <f t="shared" si="11"/>
        <v>0</v>
      </c>
    </row>
    <row r="95" spans="1:16" ht="12.75">
      <c r="A95" s="10" t="s">
        <v>188</v>
      </c>
      <c r="B95" s="11" t="s">
        <v>189</v>
      </c>
      <c r="C95" s="12">
        <v>1566109</v>
      </c>
      <c r="D95" s="12">
        <v>1566109</v>
      </c>
      <c r="E95" s="12">
        <v>115438</v>
      </c>
      <c r="F95" s="12">
        <v>0</v>
      </c>
      <c r="G95" s="12">
        <v>0</v>
      </c>
      <c r="H95" s="12">
        <v>0</v>
      </c>
      <c r="I95" s="12">
        <v>0</v>
      </c>
      <c r="J95" s="12">
        <v>74497.92</v>
      </c>
      <c r="K95" s="12">
        <f t="shared" si="6"/>
        <v>115438</v>
      </c>
      <c r="L95" s="12">
        <f t="shared" si="7"/>
        <v>1566109</v>
      </c>
      <c r="M95" s="12">
        <f t="shared" si="8"/>
        <v>0</v>
      </c>
      <c r="N95" s="12">
        <f t="shared" si="9"/>
        <v>1566109</v>
      </c>
      <c r="O95" s="12">
        <f t="shared" si="10"/>
        <v>115438</v>
      </c>
      <c r="P95" s="12">
        <f t="shared" si="11"/>
        <v>0</v>
      </c>
    </row>
    <row r="96" spans="1:16" ht="12.75">
      <c r="A96" s="4" t="s">
        <v>190</v>
      </c>
      <c r="B96" s="5" t="s">
        <v>191</v>
      </c>
      <c r="C96" s="6">
        <v>65600</v>
      </c>
      <c r="D96" s="6">
        <v>65600</v>
      </c>
      <c r="E96" s="6">
        <v>5500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6"/>
        <v>5500</v>
      </c>
      <c r="L96" s="6">
        <f t="shared" si="7"/>
        <v>65600</v>
      </c>
      <c r="M96" s="6">
        <f t="shared" si="8"/>
        <v>0</v>
      </c>
      <c r="N96" s="6">
        <f t="shared" si="9"/>
        <v>65600</v>
      </c>
      <c r="O96" s="6">
        <f t="shared" si="10"/>
        <v>5500</v>
      </c>
      <c r="P96" s="6">
        <f t="shared" si="11"/>
        <v>0</v>
      </c>
    </row>
    <row r="97" spans="1:16" ht="25.5">
      <c r="A97" s="4" t="s">
        <v>192</v>
      </c>
      <c r="B97" s="5" t="s">
        <v>193</v>
      </c>
      <c r="C97" s="6">
        <v>25000</v>
      </c>
      <c r="D97" s="6">
        <v>25000</v>
      </c>
      <c r="E97" s="6">
        <v>2100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2100</v>
      </c>
      <c r="L97" s="6">
        <f t="shared" si="7"/>
        <v>25000</v>
      </c>
      <c r="M97" s="6">
        <f t="shared" si="8"/>
        <v>0</v>
      </c>
      <c r="N97" s="6">
        <f t="shared" si="9"/>
        <v>25000</v>
      </c>
      <c r="O97" s="6">
        <f t="shared" si="10"/>
        <v>2100</v>
      </c>
      <c r="P97" s="6">
        <f t="shared" si="11"/>
        <v>0</v>
      </c>
    </row>
    <row r="98" spans="1:16" ht="25.5">
      <c r="A98" s="4" t="s">
        <v>194</v>
      </c>
      <c r="B98" s="5" t="s">
        <v>195</v>
      </c>
      <c r="C98" s="6">
        <v>1319709</v>
      </c>
      <c r="D98" s="6">
        <v>1319709</v>
      </c>
      <c r="E98" s="6">
        <v>99738</v>
      </c>
      <c r="F98" s="6">
        <v>0</v>
      </c>
      <c r="G98" s="6">
        <v>0</v>
      </c>
      <c r="H98" s="6">
        <v>0</v>
      </c>
      <c r="I98" s="6">
        <v>0</v>
      </c>
      <c r="J98" s="6">
        <v>17500</v>
      </c>
      <c r="K98" s="6">
        <f t="shared" si="6"/>
        <v>99738</v>
      </c>
      <c r="L98" s="6">
        <f t="shared" si="7"/>
        <v>1319709</v>
      </c>
      <c r="M98" s="6">
        <f t="shared" si="8"/>
        <v>0</v>
      </c>
      <c r="N98" s="6">
        <f t="shared" si="9"/>
        <v>1319709</v>
      </c>
      <c r="O98" s="6">
        <f t="shared" si="10"/>
        <v>99738</v>
      </c>
      <c r="P98" s="6">
        <f t="shared" si="11"/>
        <v>0</v>
      </c>
    </row>
    <row r="99" spans="1:16" ht="12.75">
      <c r="A99" s="4" t="s">
        <v>312</v>
      </c>
      <c r="B99" s="5" t="s">
        <v>196</v>
      </c>
      <c r="C99" s="6">
        <v>20000</v>
      </c>
      <c r="D99" s="6">
        <v>20000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15107.67</v>
      </c>
      <c r="K99" s="6">
        <f t="shared" si="6"/>
        <v>0</v>
      </c>
      <c r="L99" s="6">
        <f t="shared" si="7"/>
        <v>20000</v>
      </c>
      <c r="M99" s="6">
        <f t="shared" si="8"/>
        <v>0</v>
      </c>
      <c r="N99" s="6">
        <f t="shared" si="9"/>
        <v>20000</v>
      </c>
      <c r="O99" s="6">
        <f t="shared" si="10"/>
        <v>0</v>
      </c>
      <c r="P99" s="6">
        <f t="shared" si="11"/>
        <v>0</v>
      </c>
    </row>
    <row r="100" spans="1:16" ht="38.25">
      <c r="A100" s="4" t="s">
        <v>197</v>
      </c>
      <c r="B100" s="5" t="s">
        <v>198</v>
      </c>
      <c r="C100" s="6">
        <v>50000</v>
      </c>
      <c r="D100" s="6">
        <v>50000</v>
      </c>
      <c r="E100" s="6">
        <v>3000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f t="shared" si="6"/>
        <v>3000</v>
      </c>
      <c r="L100" s="6">
        <f t="shared" si="7"/>
        <v>50000</v>
      </c>
      <c r="M100" s="6">
        <f t="shared" si="8"/>
        <v>0</v>
      </c>
      <c r="N100" s="6">
        <f t="shared" si="9"/>
        <v>50000</v>
      </c>
      <c r="O100" s="6">
        <f t="shared" si="10"/>
        <v>3000</v>
      </c>
      <c r="P100" s="6">
        <f t="shared" si="11"/>
        <v>0</v>
      </c>
    </row>
    <row r="101" spans="1:16" ht="51">
      <c r="A101" s="4" t="s">
        <v>313</v>
      </c>
      <c r="B101" s="5" t="s">
        <v>314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34924.59</v>
      </c>
      <c r="K101" s="6">
        <f t="shared" si="6"/>
        <v>0</v>
      </c>
      <c r="L101" s="6">
        <f t="shared" si="7"/>
        <v>0</v>
      </c>
      <c r="M101" s="6">
        <f t="shared" si="8"/>
        <v>0</v>
      </c>
      <c r="N101" s="6">
        <f t="shared" si="9"/>
        <v>0</v>
      </c>
      <c r="O101" s="6">
        <f t="shared" si="10"/>
        <v>0</v>
      </c>
      <c r="P101" s="6">
        <f t="shared" si="11"/>
        <v>0</v>
      </c>
    </row>
    <row r="102" spans="1:16" ht="25.5">
      <c r="A102" s="4" t="s">
        <v>199</v>
      </c>
      <c r="B102" s="5" t="s">
        <v>200</v>
      </c>
      <c r="C102" s="6">
        <v>85800</v>
      </c>
      <c r="D102" s="6">
        <v>85800</v>
      </c>
      <c r="E102" s="6">
        <v>5100</v>
      </c>
      <c r="F102" s="6">
        <v>0</v>
      </c>
      <c r="G102" s="6">
        <v>0</v>
      </c>
      <c r="H102" s="6">
        <v>0</v>
      </c>
      <c r="I102" s="6">
        <v>0</v>
      </c>
      <c r="J102" s="6">
        <v>6965.66</v>
      </c>
      <c r="K102" s="6">
        <f t="shared" si="6"/>
        <v>5100</v>
      </c>
      <c r="L102" s="6">
        <f t="shared" si="7"/>
        <v>85800</v>
      </c>
      <c r="M102" s="6">
        <f t="shared" si="8"/>
        <v>0</v>
      </c>
      <c r="N102" s="6">
        <f t="shared" si="9"/>
        <v>85800</v>
      </c>
      <c r="O102" s="6">
        <f t="shared" si="10"/>
        <v>5100</v>
      </c>
      <c r="P102" s="6">
        <f t="shared" si="11"/>
        <v>0</v>
      </c>
    </row>
    <row r="103" spans="1:16" ht="25.5">
      <c r="A103" s="10" t="s">
        <v>203</v>
      </c>
      <c r="B103" s="11" t="s">
        <v>204</v>
      </c>
      <c r="C103" s="12">
        <v>1523795</v>
      </c>
      <c r="D103" s="12">
        <v>579810</v>
      </c>
      <c r="E103" s="12">
        <v>8100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 t="shared" si="6"/>
        <v>8100</v>
      </c>
      <c r="L103" s="12">
        <f t="shared" si="7"/>
        <v>579810</v>
      </c>
      <c r="M103" s="12">
        <f t="shared" si="8"/>
        <v>0</v>
      </c>
      <c r="N103" s="12">
        <f t="shared" si="9"/>
        <v>579810</v>
      </c>
      <c r="O103" s="12">
        <f t="shared" si="10"/>
        <v>8100</v>
      </c>
      <c r="P103" s="12">
        <f t="shared" si="11"/>
        <v>0</v>
      </c>
    </row>
    <row r="104" spans="1:16" ht="38.25">
      <c r="A104" s="4" t="s">
        <v>205</v>
      </c>
      <c r="B104" s="5" t="s">
        <v>206</v>
      </c>
      <c r="C104" s="6">
        <v>943985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6"/>
        <v>0</v>
      </c>
      <c r="L104" s="6">
        <f t="shared" si="7"/>
        <v>0</v>
      </c>
      <c r="M104" s="6">
        <f t="shared" si="8"/>
        <v>0</v>
      </c>
      <c r="N104" s="6">
        <f t="shared" si="9"/>
        <v>0</v>
      </c>
      <c r="O104" s="6">
        <f t="shared" si="10"/>
        <v>0</v>
      </c>
      <c r="P104" s="6">
        <f t="shared" si="11"/>
        <v>0</v>
      </c>
    </row>
    <row r="105" spans="1:16" ht="38.25">
      <c r="A105" s="4" t="s">
        <v>315</v>
      </c>
      <c r="B105" s="5" t="s">
        <v>316</v>
      </c>
      <c r="C105" s="6">
        <v>579810</v>
      </c>
      <c r="D105" s="6">
        <v>579810</v>
      </c>
      <c r="E105" s="6">
        <v>8100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6"/>
        <v>8100</v>
      </c>
      <c r="L105" s="6">
        <f t="shared" si="7"/>
        <v>579810</v>
      </c>
      <c r="M105" s="6">
        <f t="shared" si="8"/>
        <v>0</v>
      </c>
      <c r="N105" s="6">
        <f t="shared" si="9"/>
        <v>579810</v>
      </c>
      <c r="O105" s="6">
        <f t="shared" si="10"/>
        <v>8100</v>
      </c>
      <c r="P105" s="6">
        <f t="shared" si="11"/>
        <v>0</v>
      </c>
    </row>
    <row r="106" spans="1:16" ht="25.5">
      <c r="A106" s="10" t="s">
        <v>317</v>
      </c>
      <c r="B106" s="11" t="s">
        <v>318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32156.84</v>
      </c>
      <c r="K106" s="12">
        <f t="shared" si="6"/>
        <v>0</v>
      </c>
      <c r="L106" s="12">
        <f t="shared" si="7"/>
        <v>0</v>
      </c>
      <c r="M106" s="12">
        <f t="shared" si="8"/>
        <v>0</v>
      </c>
      <c r="N106" s="12">
        <f t="shared" si="9"/>
        <v>0</v>
      </c>
      <c r="O106" s="12">
        <f t="shared" si="10"/>
        <v>0</v>
      </c>
      <c r="P106" s="12">
        <f t="shared" si="11"/>
        <v>0</v>
      </c>
    </row>
    <row r="107" spans="1:16" ht="25.5">
      <c r="A107" s="4" t="s">
        <v>319</v>
      </c>
      <c r="B107" s="5" t="s">
        <v>320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32156.84</v>
      </c>
      <c r="K107" s="6">
        <f t="shared" si="6"/>
        <v>0</v>
      </c>
      <c r="L107" s="6">
        <f t="shared" si="7"/>
        <v>0</v>
      </c>
      <c r="M107" s="6">
        <f t="shared" si="8"/>
        <v>0</v>
      </c>
      <c r="N107" s="6">
        <f t="shared" si="9"/>
        <v>0</v>
      </c>
      <c r="O107" s="6">
        <f t="shared" si="10"/>
        <v>0</v>
      </c>
      <c r="P107" s="6">
        <f t="shared" si="11"/>
        <v>0</v>
      </c>
    </row>
    <row r="108" spans="1:16" ht="12.75">
      <c r="A108" s="10" t="s">
        <v>207</v>
      </c>
      <c r="B108" s="11" t="s">
        <v>208</v>
      </c>
      <c r="C108" s="12">
        <v>28994879</v>
      </c>
      <c r="D108" s="12">
        <v>30900471</v>
      </c>
      <c r="E108" s="12">
        <v>2322840</v>
      </c>
      <c r="F108" s="12">
        <v>145060972.84</v>
      </c>
      <c r="G108" s="12">
        <v>5244</v>
      </c>
      <c r="H108" s="12">
        <v>145060972.84</v>
      </c>
      <c r="I108" s="12">
        <v>0</v>
      </c>
      <c r="J108" s="12">
        <v>18047.21</v>
      </c>
      <c r="K108" s="12">
        <f t="shared" si="6"/>
        <v>-142738132.84</v>
      </c>
      <c r="L108" s="12">
        <f t="shared" si="7"/>
        <v>-114160501.84</v>
      </c>
      <c r="M108" s="12">
        <f t="shared" si="8"/>
        <v>6244.983418573815</v>
      </c>
      <c r="N108" s="12">
        <f t="shared" si="9"/>
        <v>-114160501.84</v>
      </c>
      <c r="O108" s="12">
        <f t="shared" si="10"/>
        <v>-142738132.84</v>
      </c>
      <c r="P108" s="12">
        <f t="shared" si="11"/>
        <v>6244.983418573815</v>
      </c>
    </row>
    <row r="109" spans="1:16" ht="12.75">
      <c r="A109" s="4" t="s">
        <v>209</v>
      </c>
      <c r="B109" s="5" t="s">
        <v>210</v>
      </c>
      <c r="C109" s="6">
        <v>1510022</v>
      </c>
      <c r="D109" s="6">
        <v>3338286</v>
      </c>
      <c r="E109" s="6">
        <v>21047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6"/>
        <v>21047</v>
      </c>
      <c r="L109" s="6">
        <f t="shared" si="7"/>
        <v>3338286</v>
      </c>
      <c r="M109" s="6">
        <f t="shared" si="8"/>
        <v>0</v>
      </c>
      <c r="N109" s="6">
        <f t="shared" si="9"/>
        <v>3338286</v>
      </c>
      <c r="O109" s="6">
        <f t="shared" si="10"/>
        <v>21047</v>
      </c>
      <c r="P109" s="6">
        <f t="shared" si="11"/>
        <v>0</v>
      </c>
    </row>
    <row r="110" spans="1:16" ht="76.5">
      <c r="A110" s="4" t="s">
        <v>230</v>
      </c>
      <c r="B110" s="5" t="s">
        <v>61</v>
      </c>
      <c r="C110" s="6">
        <v>0</v>
      </c>
      <c r="D110" s="6">
        <v>0</v>
      </c>
      <c r="E110" s="6">
        <v>0</v>
      </c>
      <c r="F110" s="6">
        <v>136247558</v>
      </c>
      <c r="G110" s="6">
        <v>0</v>
      </c>
      <c r="H110" s="6">
        <v>136247558</v>
      </c>
      <c r="I110" s="6">
        <v>0</v>
      </c>
      <c r="J110" s="6">
        <v>0</v>
      </c>
      <c r="K110" s="6">
        <f t="shared" si="6"/>
        <v>-136247558</v>
      </c>
      <c r="L110" s="6">
        <f t="shared" si="7"/>
        <v>-136247558</v>
      </c>
      <c r="M110" s="6">
        <f t="shared" si="8"/>
        <v>0</v>
      </c>
      <c r="N110" s="6">
        <f t="shared" si="9"/>
        <v>-136247558</v>
      </c>
      <c r="O110" s="6">
        <f t="shared" si="10"/>
        <v>-136247558</v>
      </c>
      <c r="P110" s="6">
        <f t="shared" si="11"/>
        <v>0</v>
      </c>
    </row>
    <row r="111" spans="1:16" ht="51">
      <c r="A111" s="4" t="s">
        <v>321</v>
      </c>
      <c r="B111" s="5" t="s">
        <v>322</v>
      </c>
      <c r="C111" s="6">
        <v>0</v>
      </c>
      <c r="D111" s="6">
        <v>0</v>
      </c>
      <c r="E111" s="6">
        <v>0</v>
      </c>
      <c r="F111" s="6">
        <v>4431500</v>
      </c>
      <c r="G111" s="6">
        <v>0</v>
      </c>
      <c r="H111" s="6">
        <v>4431500</v>
      </c>
      <c r="I111" s="6">
        <v>0</v>
      </c>
      <c r="J111" s="6">
        <v>0</v>
      </c>
      <c r="K111" s="6">
        <f t="shared" si="6"/>
        <v>-4431500</v>
      </c>
      <c r="L111" s="6">
        <f t="shared" si="7"/>
        <v>-4431500</v>
      </c>
      <c r="M111" s="6">
        <f t="shared" si="8"/>
        <v>0</v>
      </c>
      <c r="N111" s="6">
        <f t="shared" si="9"/>
        <v>-4431500</v>
      </c>
      <c r="O111" s="6">
        <f t="shared" si="10"/>
        <v>-4431500</v>
      </c>
      <c r="P111" s="6">
        <f t="shared" si="11"/>
        <v>0</v>
      </c>
    </row>
    <row r="112" spans="1:16" ht="76.5">
      <c r="A112" s="4" t="s">
        <v>323</v>
      </c>
      <c r="B112" s="5" t="s">
        <v>68</v>
      </c>
      <c r="C112" s="6">
        <v>0</v>
      </c>
      <c r="D112" s="6">
        <v>0</v>
      </c>
      <c r="E112" s="6">
        <v>0</v>
      </c>
      <c r="F112" s="6">
        <v>2102865.84</v>
      </c>
      <c r="G112" s="6">
        <v>0</v>
      </c>
      <c r="H112" s="6">
        <v>2102865.84</v>
      </c>
      <c r="I112" s="6">
        <v>0</v>
      </c>
      <c r="J112" s="6">
        <v>0</v>
      </c>
      <c r="K112" s="6">
        <f t="shared" si="6"/>
        <v>-2102865.84</v>
      </c>
      <c r="L112" s="6">
        <f t="shared" si="7"/>
        <v>-2102865.84</v>
      </c>
      <c r="M112" s="6">
        <f t="shared" si="8"/>
        <v>0</v>
      </c>
      <c r="N112" s="6">
        <f t="shared" si="9"/>
        <v>-2102865.84</v>
      </c>
      <c r="O112" s="6">
        <f t="shared" si="10"/>
        <v>-2102865.84</v>
      </c>
      <c r="P112" s="6">
        <f t="shared" si="11"/>
        <v>0</v>
      </c>
    </row>
    <row r="113" spans="1:16" ht="12.75">
      <c r="A113" s="4" t="s">
        <v>211</v>
      </c>
      <c r="B113" s="5" t="s">
        <v>212</v>
      </c>
      <c r="C113" s="6">
        <v>27114280</v>
      </c>
      <c r="D113" s="6">
        <v>27114280</v>
      </c>
      <c r="E113" s="6">
        <v>2279049</v>
      </c>
      <c r="F113" s="6">
        <v>2279049</v>
      </c>
      <c r="G113" s="6">
        <v>0</v>
      </c>
      <c r="H113" s="6">
        <v>2279049</v>
      </c>
      <c r="I113" s="6">
        <v>0</v>
      </c>
      <c r="J113" s="6">
        <v>0</v>
      </c>
      <c r="K113" s="6">
        <f t="shared" si="6"/>
        <v>0</v>
      </c>
      <c r="L113" s="6">
        <f t="shared" si="7"/>
        <v>24835231</v>
      </c>
      <c r="M113" s="6">
        <f t="shared" si="8"/>
        <v>100</v>
      </c>
      <c r="N113" s="6">
        <f t="shared" si="9"/>
        <v>24835231</v>
      </c>
      <c r="O113" s="6">
        <f t="shared" si="10"/>
        <v>0</v>
      </c>
      <c r="P113" s="6">
        <f t="shared" si="11"/>
        <v>100</v>
      </c>
    </row>
    <row r="114" spans="1:16" ht="12.75">
      <c r="A114" s="4" t="s">
        <v>213</v>
      </c>
      <c r="B114" s="5" t="s">
        <v>196</v>
      </c>
      <c r="C114" s="6">
        <v>370577</v>
      </c>
      <c r="D114" s="6">
        <v>447905</v>
      </c>
      <c r="E114" s="6">
        <v>22744</v>
      </c>
      <c r="F114" s="6">
        <v>0</v>
      </c>
      <c r="G114" s="6">
        <v>5244</v>
      </c>
      <c r="H114" s="6">
        <v>0</v>
      </c>
      <c r="I114" s="6">
        <v>0</v>
      </c>
      <c r="J114" s="6">
        <v>18047.21</v>
      </c>
      <c r="K114" s="6">
        <f t="shared" si="6"/>
        <v>22744</v>
      </c>
      <c r="L114" s="6">
        <f t="shared" si="7"/>
        <v>447905</v>
      </c>
      <c r="M114" s="6">
        <f t="shared" si="8"/>
        <v>0</v>
      </c>
      <c r="N114" s="6">
        <f t="shared" si="9"/>
        <v>447905</v>
      </c>
      <c r="O114" s="6">
        <f t="shared" si="10"/>
        <v>22744</v>
      </c>
      <c r="P114" s="6">
        <f t="shared" si="11"/>
        <v>0</v>
      </c>
    </row>
    <row r="115" spans="1:16" ht="12.75">
      <c r="A115" s="10" t="s">
        <v>214</v>
      </c>
      <c r="B115" s="11" t="s">
        <v>215</v>
      </c>
      <c r="C115" s="12">
        <v>334244493</v>
      </c>
      <c r="D115" s="12">
        <v>377663589</v>
      </c>
      <c r="E115" s="12">
        <v>30009283</v>
      </c>
      <c r="F115" s="12">
        <v>165569716.88000003</v>
      </c>
      <c r="G115" s="12">
        <v>4074738.06</v>
      </c>
      <c r="H115" s="12">
        <v>154638310.98</v>
      </c>
      <c r="I115" s="12">
        <v>10931405.9</v>
      </c>
      <c r="J115" s="12">
        <v>24618172.489999987</v>
      </c>
      <c r="K115" s="12">
        <f t="shared" si="6"/>
        <v>-135560433.88000003</v>
      </c>
      <c r="L115" s="12">
        <f t="shared" si="7"/>
        <v>212093872.11999997</v>
      </c>
      <c r="M115" s="12">
        <f t="shared" si="8"/>
        <v>551.728333129452</v>
      </c>
      <c r="N115" s="12">
        <f t="shared" si="9"/>
        <v>223025278.02</v>
      </c>
      <c r="O115" s="12">
        <f t="shared" si="10"/>
        <v>-124629027.97999999</v>
      </c>
      <c r="P115" s="12">
        <f t="shared" si="11"/>
        <v>515.3015851128465</v>
      </c>
    </row>
    <row r="116" spans="1:16" ht="12.75">
      <c r="A116" s="15"/>
      <c r="B116" s="22" t="s">
        <v>229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63.75">
      <c r="A117" s="3" t="s">
        <v>2</v>
      </c>
      <c r="B117" s="3" t="s">
        <v>3</v>
      </c>
      <c r="C117" s="3" t="s">
        <v>4</v>
      </c>
      <c r="D117" s="3" t="s">
        <v>5</v>
      </c>
      <c r="E117" s="3" t="s">
        <v>6</v>
      </c>
      <c r="F117" s="3" t="s">
        <v>7</v>
      </c>
      <c r="G117" s="3" t="s">
        <v>8</v>
      </c>
      <c r="H117" s="3" t="s">
        <v>9</v>
      </c>
      <c r="I117" s="3" t="s">
        <v>10</v>
      </c>
      <c r="J117" s="3" t="s">
        <v>11</v>
      </c>
      <c r="K117" s="3" t="s">
        <v>12</v>
      </c>
      <c r="L117" s="3" t="s">
        <v>13</v>
      </c>
      <c r="M117" s="3" t="s">
        <v>14</v>
      </c>
      <c r="N117" s="3" t="s">
        <v>15</v>
      </c>
      <c r="O117" s="3" t="s">
        <v>16</v>
      </c>
      <c r="P117" s="3" t="s">
        <v>17</v>
      </c>
    </row>
    <row r="118" spans="1:16" ht="12.75">
      <c r="A118" s="10" t="s">
        <v>74</v>
      </c>
      <c r="B118" s="11" t="s">
        <v>75</v>
      </c>
      <c r="C118" s="12">
        <v>82107</v>
      </c>
      <c r="D118" s="12">
        <v>82107</v>
      </c>
      <c r="E118" s="12">
        <v>5383.916666666667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aca="true" t="shared" si="12" ref="K118:K156">E118-F118</f>
        <v>5383.916666666667</v>
      </c>
      <c r="L118" s="12">
        <f aca="true" t="shared" si="13" ref="L118:L156">D118-F118</f>
        <v>82107</v>
      </c>
      <c r="M118" s="12">
        <f aca="true" t="shared" si="14" ref="M118:M156">IF(E118=0,0,(F118/E118)*100)</f>
        <v>0</v>
      </c>
      <c r="N118" s="12">
        <f aca="true" t="shared" si="15" ref="N118:N156">D118-H118</f>
        <v>82107</v>
      </c>
      <c r="O118" s="12">
        <f aca="true" t="shared" si="16" ref="O118:O156">E118-H118</f>
        <v>5383.916666666667</v>
      </c>
      <c r="P118" s="12">
        <f aca="true" t="shared" si="17" ref="P118:P156">IF(E118=0,0,(H118/E118)*100)</f>
        <v>0</v>
      </c>
    </row>
    <row r="119" spans="1:16" ht="12.75">
      <c r="A119" s="4" t="s">
        <v>76</v>
      </c>
      <c r="B119" s="5" t="s">
        <v>77</v>
      </c>
      <c r="C119" s="6">
        <v>82107</v>
      </c>
      <c r="D119" s="6">
        <v>82107</v>
      </c>
      <c r="E119" s="6">
        <v>5383.916666666667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5383.916666666667</v>
      </c>
      <c r="L119" s="6">
        <f t="shared" si="13"/>
        <v>82107</v>
      </c>
      <c r="M119" s="6">
        <f t="shared" si="14"/>
        <v>0</v>
      </c>
      <c r="N119" s="6">
        <f t="shared" si="15"/>
        <v>82107</v>
      </c>
      <c r="O119" s="6">
        <f t="shared" si="16"/>
        <v>5383.916666666667</v>
      </c>
      <c r="P119" s="6">
        <f t="shared" si="17"/>
        <v>0</v>
      </c>
    </row>
    <row r="120" spans="1:16" ht="12.75">
      <c r="A120" s="10" t="s">
        <v>78</v>
      </c>
      <c r="B120" s="11" t="s">
        <v>79</v>
      </c>
      <c r="C120" s="12">
        <v>4230413</v>
      </c>
      <c r="D120" s="12">
        <v>6630413</v>
      </c>
      <c r="E120" s="12">
        <v>501701.0833333334</v>
      </c>
      <c r="F120" s="12">
        <v>0</v>
      </c>
      <c r="G120" s="12">
        <v>0</v>
      </c>
      <c r="H120" s="12">
        <v>223049.96</v>
      </c>
      <c r="I120" s="12">
        <v>0</v>
      </c>
      <c r="J120" s="12">
        <v>76829.04</v>
      </c>
      <c r="K120" s="12">
        <f t="shared" si="12"/>
        <v>501701.0833333334</v>
      </c>
      <c r="L120" s="12">
        <f t="shared" si="13"/>
        <v>6630413</v>
      </c>
      <c r="M120" s="12">
        <f t="shared" si="14"/>
        <v>0</v>
      </c>
      <c r="N120" s="12">
        <f t="shared" si="15"/>
        <v>6407363.04</v>
      </c>
      <c r="O120" s="12">
        <f t="shared" si="16"/>
        <v>278651.1233333334</v>
      </c>
      <c r="P120" s="12">
        <f t="shared" si="17"/>
        <v>44.458735970439236</v>
      </c>
    </row>
    <row r="121" spans="1:16" ht="12.75">
      <c r="A121" s="4" t="s">
        <v>257</v>
      </c>
      <c r="B121" s="5" t="s">
        <v>258</v>
      </c>
      <c r="C121" s="6">
        <v>709866</v>
      </c>
      <c r="D121" s="6">
        <v>709866</v>
      </c>
      <c r="E121" s="6">
        <v>59155.5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59155.5</v>
      </c>
      <c r="L121" s="6">
        <f t="shared" si="13"/>
        <v>709866</v>
      </c>
      <c r="M121" s="6">
        <f t="shared" si="14"/>
        <v>0</v>
      </c>
      <c r="N121" s="6">
        <f t="shared" si="15"/>
        <v>709866</v>
      </c>
      <c r="O121" s="6">
        <f t="shared" si="16"/>
        <v>59155.5</v>
      </c>
      <c r="P121" s="6">
        <f t="shared" si="17"/>
        <v>0</v>
      </c>
    </row>
    <row r="122" spans="1:16" ht="38.25">
      <c r="A122" s="4" t="s">
        <v>80</v>
      </c>
      <c r="B122" s="5" t="s">
        <v>81</v>
      </c>
      <c r="C122" s="6">
        <v>3510547</v>
      </c>
      <c r="D122" s="6">
        <v>5910547</v>
      </c>
      <c r="E122" s="6">
        <v>442545.5833333334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f t="shared" si="12"/>
        <v>442545.5833333334</v>
      </c>
      <c r="L122" s="6">
        <f t="shared" si="13"/>
        <v>5910547</v>
      </c>
      <c r="M122" s="6">
        <f t="shared" si="14"/>
        <v>0</v>
      </c>
      <c r="N122" s="6">
        <f t="shared" si="15"/>
        <v>5910547</v>
      </c>
      <c r="O122" s="6">
        <f t="shared" si="16"/>
        <v>442545.5833333334</v>
      </c>
      <c r="P122" s="6">
        <f t="shared" si="17"/>
        <v>0</v>
      </c>
    </row>
    <row r="123" spans="1:16" ht="12.75">
      <c r="A123" s="4" t="s">
        <v>267</v>
      </c>
      <c r="B123" s="5" t="s">
        <v>268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5320.96</v>
      </c>
      <c r="I123" s="6">
        <v>0</v>
      </c>
      <c r="J123" s="6">
        <v>951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-5320.96</v>
      </c>
      <c r="O123" s="6">
        <f t="shared" si="16"/>
        <v>-5320.96</v>
      </c>
      <c r="P123" s="6">
        <f t="shared" si="17"/>
        <v>0</v>
      </c>
    </row>
    <row r="124" spans="1:16" ht="12.75">
      <c r="A124" s="4" t="s">
        <v>269</v>
      </c>
      <c r="B124" s="5" t="s">
        <v>270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217729</v>
      </c>
      <c r="I124" s="6">
        <v>0</v>
      </c>
      <c r="J124" s="6">
        <v>60880.5</v>
      </c>
      <c r="K124" s="6">
        <f t="shared" si="12"/>
        <v>0</v>
      </c>
      <c r="L124" s="6">
        <f t="shared" si="13"/>
        <v>0</v>
      </c>
      <c r="M124" s="6">
        <f t="shared" si="14"/>
        <v>0</v>
      </c>
      <c r="N124" s="6">
        <f t="shared" si="15"/>
        <v>-217729</v>
      </c>
      <c r="O124" s="6">
        <f t="shared" si="16"/>
        <v>-217729</v>
      </c>
      <c r="P124" s="6">
        <f t="shared" si="17"/>
        <v>0</v>
      </c>
    </row>
    <row r="125" spans="1:16" ht="38.25">
      <c r="A125" s="4" t="s">
        <v>271</v>
      </c>
      <c r="B125" s="5" t="s">
        <v>272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14997.54</v>
      </c>
      <c r="K125" s="6">
        <f t="shared" si="12"/>
        <v>0</v>
      </c>
      <c r="L125" s="6">
        <f t="shared" si="13"/>
        <v>0</v>
      </c>
      <c r="M125" s="6">
        <f t="shared" si="14"/>
        <v>0</v>
      </c>
      <c r="N125" s="6">
        <f t="shared" si="15"/>
        <v>0</v>
      </c>
      <c r="O125" s="6">
        <f t="shared" si="16"/>
        <v>0</v>
      </c>
      <c r="P125" s="6">
        <f t="shared" si="17"/>
        <v>0</v>
      </c>
    </row>
    <row r="126" spans="1:16" ht="12.75">
      <c r="A126" s="4" t="s">
        <v>96</v>
      </c>
      <c r="B126" s="5" t="s">
        <v>97</v>
      </c>
      <c r="C126" s="6">
        <v>10000</v>
      </c>
      <c r="D126" s="6">
        <v>10000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0</v>
      </c>
      <c r="L126" s="6">
        <f t="shared" si="13"/>
        <v>10000</v>
      </c>
      <c r="M126" s="6">
        <f t="shared" si="14"/>
        <v>0</v>
      </c>
      <c r="N126" s="6">
        <f t="shared" si="15"/>
        <v>10000</v>
      </c>
      <c r="O126" s="6">
        <f t="shared" si="16"/>
        <v>0</v>
      </c>
      <c r="P126" s="6">
        <f t="shared" si="17"/>
        <v>0</v>
      </c>
    </row>
    <row r="127" spans="1:16" ht="12.75">
      <c r="A127" s="10" t="s">
        <v>98</v>
      </c>
      <c r="B127" s="11" t="s">
        <v>99</v>
      </c>
      <c r="C127" s="12">
        <v>2393800</v>
      </c>
      <c r="D127" s="12">
        <v>2393800</v>
      </c>
      <c r="E127" s="12">
        <v>104483.33333333333</v>
      </c>
      <c r="F127" s="12">
        <v>0</v>
      </c>
      <c r="G127" s="12">
        <v>0</v>
      </c>
      <c r="H127" s="12">
        <v>24104.79</v>
      </c>
      <c r="I127" s="12">
        <v>0</v>
      </c>
      <c r="J127" s="12">
        <v>6050</v>
      </c>
      <c r="K127" s="12">
        <f t="shared" si="12"/>
        <v>104483.33333333333</v>
      </c>
      <c r="L127" s="12">
        <f t="shared" si="13"/>
        <v>2393800</v>
      </c>
      <c r="M127" s="12">
        <f t="shared" si="14"/>
        <v>0</v>
      </c>
      <c r="N127" s="12">
        <f t="shared" si="15"/>
        <v>2369695.21</v>
      </c>
      <c r="O127" s="12">
        <f t="shared" si="16"/>
        <v>80378.54333333333</v>
      </c>
      <c r="P127" s="12">
        <f t="shared" si="17"/>
        <v>23.07046418886585</v>
      </c>
    </row>
    <row r="128" spans="1:16" ht="12.75">
      <c r="A128" s="4" t="s">
        <v>100</v>
      </c>
      <c r="B128" s="5" t="s">
        <v>101</v>
      </c>
      <c r="C128" s="6">
        <v>2378800</v>
      </c>
      <c r="D128" s="6">
        <v>2378800</v>
      </c>
      <c r="E128" s="6">
        <v>103233.33333333333</v>
      </c>
      <c r="F128" s="6">
        <v>0</v>
      </c>
      <c r="G128" s="6">
        <v>0</v>
      </c>
      <c r="H128" s="6">
        <v>2317</v>
      </c>
      <c r="I128" s="6">
        <v>0</v>
      </c>
      <c r="J128" s="6">
        <v>0</v>
      </c>
      <c r="K128" s="6">
        <f t="shared" si="12"/>
        <v>103233.33333333333</v>
      </c>
      <c r="L128" s="6">
        <f t="shared" si="13"/>
        <v>2378800</v>
      </c>
      <c r="M128" s="6">
        <f t="shared" si="14"/>
        <v>0</v>
      </c>
      <c r="N128" s="6">
        <f t="shared" si="15"/>
        <v>2376483</v>
      </c>
      <c r="O128" s="6">
        <f t="shared" si="16"/>
        <v>100916.33333333333</v>
      </c>
      <c r="P128" s="6">
        <f t="shared" si="17"/>
        <v>2.244430093639006</v>
      </c>
    </row>
    <row r="129" spans="1:16" ht="51">
      <c r="A129" s="4" t="s">
        <v>273</v>
      </c>
      <c r="B129" s="5" t="s">
        <v>274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17923.2</v>
      </c>
      <c r="I129" s="6">
        <v>0</v>
      </c>
      <c r="J129" s="6">
        <v>4250</v>
      </c>
      <c r="K129" s="6">
        <f t="shared" si="12"/>
        <v>0</v>
      </c>
      <c r="L129" s="6">
        <f t="shared" si="13"/>
        <v>0</v>
      </c>
      <c r="M129" s="6">
        <f t="shared" si="14"/>
        <v>0</v>
      </c>
      <c r="N129" s="6">
        <f t="shared" si="15"/>
        <v>-17923.2</v>
      </c>
      <c r="O129" s="6">
        <f t="shared" si="16"/>
        <v>-17923.2</v>
      </c>
      <c r="P129" s="6">
        <f t="shared" si="17"/>
        <v>0</v>
      </c>
    </row>
    <row r="130" spans="1:16" ht="25.5">
      <c r="A130" s="4" t="s">
        <v>102</v>
      </c>
      <c r="B130" s="5" t="s">
        <v>103</v>
      </c>
      <c r="C130" s="6">
        <v>15000</v>
      </c>
      <c r="D130" s="6">
        <v>15000</v>
      </c>
      <c r="E130" s="6">
        <v>1250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1250</v>
      </c>
      <c r="L130" s="6">
        <f t="shared" si="13"/>
        <v>15000</v>
      </c>
      <c r="M130" s="6">
        <f t="shared" si="14"/>
        <v>0</v>
      </c>
      <c r="N130" s="6">
        <f t="shared" si="15"/>
        <v>15000</v>
      </c>
      <c r="O130" s="6">
        <f t="shared" si="16"/>
        <v>1250</v>
      </c>
      <c r="P130" s="6">
        <f t="shared" si="17"/>
        <v>0</v>
      </c>
    </row>
    <row r="131" spans="1:16" ht="12.75">
      <c r="A131" s="4" t="s">
        <v>104</v>
      </c>
      <c r="B131" s="5" t="s">
        <v>105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3864.59</v>
      </c>
      <c r="I131" s="6">
        <v>0</v>
      </c>
      <c r="J131" s="6">
        <v>1800</v>
      </c>
      <c r="K131" s="6">
        <f t="shared" si="12"/>
        <v>0</v>
      </c>
      <c r="L131" s="6">
        <f t="shared" si="13"/>
        <v>0</v>
      </c>
      <c r="M131" s="6">
        <f t="shared" si="14"/>
        <v>0</v>
      </c>
      <c r="N131" s="6">
        <f t="shared" si="15"/>
        <v>-3864.59</v>
      </c>
      <c r="O131" s="6">
        <f t="shared" si="16"/>
        <v>-3864.59</v>
      </c>
      <c r="P131" s="6">
        <f t="shared" si="17"/>
        <v>0</v>
      </c>
    </row>
    <row r="132" spans="1:16" ht="12.75">
      <c r="A132" s="10" t="s">
        <v>300</v>
      </c>
      <c r="B132" s="11" t="s">
        <v>301</v>
      </c>
      <c r="C132" s="12">
        <v>18000</v>
      </c>
      <c r="D132" s="12">
        <v>18000</v>
      </c>
      <c r="E132" s="12">
        <v>0</v>
      </c>
      <c r="F132" s="12">
        <v>0</v>
      </c>
      <c r="G132" s="12">
        <v>0</v>
      </c>
      <c r="H132" s="12">
        <v>60775</v>
      </c>
      <c r="I132" s="12">
        <v>0</v>
      </c>
      <c r="J132" s="12">
        <v>0</v>
      </c>
      <c r="K132" s="12">
        <f t="shared" si="12"/>
        <v>0</v>
      </c>
      <c r="L132" s="12">
        <f t="shared" si="13"/>
        <v>18000</v>
      </c>
      <c r="M132" s="12">
        <f t="shared" si="14"/>
        <v>0</v>
      </c>
      <c r="N132" s="12">
        <f t="shared" si="15"/>
        <v>-42775</v>
      </c>
      <c r="O132" s="12">
        <f t="shared" si="16"/>
        <v>-60775</v>
      </c>
      <c r="P132" s="12">
        <f t="shared" si="17"/>
        <v>0</v>
      </c>
    </row>
    <row r="133" spans="1:16" ht="12.75">
      <c r="A133" s="4" t="s">
        <v>302</v>
      </c>
      <c r="B133" s="5" t="s">
        <v>303</v>
      </c>
      <c r="C133" s="6">
        <v>18000</v>
      </c>
      <c r="D133" s="6">
        <v>18000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0</v>
      </c>
      <c r="L133" s="6">
        <f t="shared" si="13"/>
        <v>18000</v>
      </c>
      <c r="M133" s="6">
        <f t="shared" si="14"/>
        <v>0</v>
      </c>
      <c r="N133" s="6">
        <f t="shared" si="15"/>
        <v>18000</v>
      </c>
      <c r="O133" s="6">
        <f t="shared" si="16"/>
        <v>0</v>
      </c>
      <c r="P133" s="6">
        <f t="shared" si="17"/>
        <v>0</v>
      </c>
    </row>
    <row r="134" spans="1:16" ht="38.25">
      <c r="A134" s="4" t="s">
        <v>324</v>
      </c>
      <c r="B134" s="5" t="s">
        <v>325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60775</v>
      </c>
      <c r="I134" s="6">
        <v>0</v>
      </c>
      <c r="J134" s="6">
        <v>0</v>
      </c>
      <c r="K134" s="6">
        <f t="shared" si="12"/>
        <v>0</v>
      </c>
      <c r="L134" s="6">
        <f t="shared" si="13"/>
        <v>0</v>
      </c>
      <c r="M134" s="6">
        <f t="shared" si="14"/>
        <v>0</v>
      </c>
      <c r="N134" s="6">
        <f t="shared" si="15"/>
        <v>-60775</v>
      </c>
      <c r="O134" s="6">
        <f t="shared" si="16"/>
        <v>-60775</v>
      </c>
      <c r="P134" s="6">
        <f t="shared" si="17"/>
        <v>0</v>
      </c>
    </row>
    <row r="135" spans="1:16" ht="12.75">
      <c r="A135" s="10" t="s">
        <v>172</v>
      </c>
      <c r="B135" s="11" t="s">
        <v>173</v>
      </c>
      <c r="C135" s="12">
        <v>1091114</v>
      </c>
      <c r="D135" s="12">
        <v>1091114</v>
      </c>
      <c r="E135" s="12">
        <v>22017.91666666667</v>
      </c>
      <c r="F135" s="12">
        <v>0</v>
      </c>
      <c r="G135" s="12">
        <v>0</v>
      </c>
      <c r="H135" s="12">
        <v>378.63</v>
      </c>
      <c r="I135" s="12">
        <v>0</v>
      </c>
      <c r="J135" s="12">
        <v>0</v>
      </c>
      <c r="K135" s="12">
        <f t="shared" si="12"/>
        <v>22017.91666666667</v>
      </c>
      <c r="L135" s="12">
        <f t="shared" si="13"/>
        <v>1091114</v>
      </c>
      <c r="M135" s="12">
        <f t="shared" si="14"/>
        <v>0</v>
      </c>
      <c r="N135" s="12">
        <f t="shared" si="15"/>
        <v>1090735.37</v>
      </c>
      <c r="O135" s="12">
        <f t="shared" si="16"/>
        <v>21639.28666666667</v>
      </c>
      <c r="P135" s="12">
        <f t="shared" si="17"/>
        <v>1.7196449860908725</v>
      </c>
    </row>
    <row r="136" spans="1:16" ht="12.75">
      <c r="A136" s="4" t="s">
        <v>174</v>
      </c>
      <c r="B136" s="5" t="s">
        <v>175</v>
      </c>
      <c r="C136" s="6">
        <v>283500</v>
      </c>
      <c r="D136" s="6">
        <v>283500</v>
      </c>
      <c r="E136" s="6">
        <v>1125</v>
      </c>
      <c r="F136" s="6">
        <v>0</v>
      </c>
      <c r="G136" s="6">
        <v>0</v>
      </c>
      <c r="H136" s="6">
        <v>378.63</v>
      </c>
      <c r="I136" s="6">
        <v>0</v>
      </c>
      <c r="J136" s="6">
        <v>0</v>
      </c>
      <c r="K136" s="6">
        <f t="shared" si="12"/>
        <v>1125</v>
      </c>
      <c r="L136" s="6">
        <f t="shared" si="13"/>
        <v>283500</v>
      </c>
      <c r="M136" s="6">
        <f t="shared" si="14"/>
        <v>0</v>
      </c>
      <c r="N136" s="6">
        <f t="shared" si="15"/>
        <v>283121.37</v>
      </c>
      <c r="O136" s="6">
        <f t="shared" si="16"/>
        <v>746.37</v>
      </c>
      <c r="P136" s="6">
        <f t="shared" si="17"/>
        <v>33.656</v>
      </c>
    </row>
    <row r="137" spans="1:16" ht="12.75">
      <c r="A137" s="4" t="s">
        <v>176</v>
      </c>
      <c r="B137" s="5" t="s">
        <v>177</v>
      </c>
      <c r="C137" s="6">
        <v>13000</v>
      </c>
      <c r="D137" s="6">
        <v>13000</v>
      </c>
      <c r="E137" s="6">
        <v>250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250</v>
      </c>
      <c r="L137" s="6">
        <f t="shared" si="13"/>
        <v>13000</v>
      </c>
      <c r="M137" s="6">
        <f t="shared" si="14"/>
        <v>0</v>
      </c>
      <c r="N137" s="6">
        <f t="shared" si="15"/>
        <v>13000</v>
      </c>
      <c r="O137" s="6">
        <f t="shared" si="16"/>
        <v>250</v>
      </c>
      <c r="P137" s="6">
        <f t="shared" si="17"/>
        <v>0</v>
      </c>
    </row>
    <row r="138" spans="1:16" ht="25.5">
      <c r="A138" s="4" t="s">
        <v>178</v>
      </c>
      <c r="B138" s="5" t="s">
        <v>179</v>
      </c>
      <c r="C138" s="6">
        <v>520114</v>
      </c>
      <c r="D138" s="6">
        <v>520114</v>
      </c>
      <c r="E138" s="6">
        <v>3601.25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3601.25</v>
      </c>
      <c r="L138" s="6">
        <f t="shared" si="13"/>
        <v>520114</v>
      </c>
      <c r="M138" s="6">
        <f t="shared" si="14"/>
        <v>0</v>
      </c>
      <c r="N138" s="6">
        <f t="shared" si="15"/>
        <v>520114</v>
      </c>
      <c r="O138" s="6">
        <f t="shared" si="16"/>
        <v>3601.25</v>
      </c>
      <c r="P138" s="6">
        <f t="shared" si="17"/>
        <v>0</v>
      </c>
    </row>
    <row r="139" spans="1:16" ht="12.75">
      <c r="A139" s="4" t="s">
        <v>180</v>
      </c>
      <c r="B139" s="5" t="s">
        <v>181</v>
      </c>
      <c r="C139" s="6">
        <v>264500</v>
      </c>
      <c r="D139" s="6">
        <v>264500</v>
      </c>
      <c r="E139" s="6">
        <v>17041.666666666668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f t="shared" si="12"/>
        <v>17041.666666666668</v>
      </c>
      <c r="L139" s="6">
        <f t="shared" si="13"/>
        <v>264500</v>
      </c>
      <c r="M139" s="6">
        <f t="shared" si="14"/>
        <v>0</v>
      </c>
      <c r="N139" s="6">
        <f t="shared" si="15"/>
        <v>264500</v>
      </c>
      <c r="O139" s="6">
        <f t="shared" si="16"/>
        <v>17041.666666666668</v>
      </c>
      <c r="P139" s="6">
        <f t="shared" si="17"/>
        <v>0</v>
      </c>
    </row>
    <row r="140" spans="1:16" ht="12.75">
      <c r="A140" s="4" t="s">
        <v>182</v>
      </c>
      <c r="B140" s="5" t="s">
        <v>183</v>
      </c>
      <c r="C140" s="6">
        <v>10000</v>
      </c>
      <c r="D140" s="6">
        <v>10000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0</v>
      </c>
      <c r="L140" s="6">
        <f t="shared" si="13"/>
        <v>10000</v>
      </c>
      <c r="M140" s="6">
        <f t="shared" si="14"/>
        <v>0</v>
      </c>
      <c r="N140" s="6">
        <f t="shared" si="15"/>
        <v>10000</v>
      </c>
      <c r="O140" s="6">
        <f t="shared" si="16"/>
        <v>0</v>
      </c>
      <c r="P140" s="6">
        <f t="shared" si="17"/>
        <v>0</v>
      </c>
    </row>
    <row r="141" spans="1:16" ht="12.75">
      <c r="A141" s="10" t="s">
        <v>326</v>
      </c>
      <c r="B141" s="11" t="s">
        <v>327</v>
      </c>
      <c r="C141" s="12">
        <v>889742</v>
      </c>
      <c r="D141" s="12">
        <v>889742</v>
      </c>
      <c r="E141" s="12">
        <v>7999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 t="shared" si="12"/>
        <v>7999</v>
      </c>
      <c r="L141" s="12">
        <f t="shared" si="13"/>
        <v>889742</v>
      </c>
      <c r="M141" s="12">
        <f t="shared" si="14"/>
        <v>0</v>
      </c>
      <c r="N141" s="12">
        <f t="shared" si="15"/>
        <v>889742</v>
      </c>
      <c r="O141" s="12">
        <f t="shared" si="16"/>
        <v>7999</v>
      </c>
      <c r="P141" s="12">
        <f t="shared" si="17"/>
        <v>0</v>
      </c>
    </row>
    <row r="142" spans="1:16" ht="12.75">
      <c r="A142" s="4" t="s">
        <v>328</v>
      </c>
      <c r="B142" s="5" t="s">
        <v>329</v>
      </c>
      <c r="C142" s="6">
        <v>402742</v>
      </c>
      <c r="D142" s="6">
        <v>402742</v>
      </c>
      <c r="E142" s="6">
        <v>7999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f t="shared" si="12"/>
        <v>7999</v>
      </c>
      <c r="L142" s="6">
        <f t="shared" si="13"/>
        <v>402742</v>
      </c>
      <c r="M142" s="6">
        <f t="shared" si="14"/>
        <v>0</v>
      </c>
      <c r="N142" s="6">
        <f t="shared" si="15"/>
        <v>402742</v>
      </c>
      <c r="O142" s="6">
        <f t="shared" si="16"/>
        <v>7999</v>
      </c>
      <c r="P142" s="6">
        <f t="shared" si="17"/>
        <v>0</v>
      </c>
    </row>
    <row r="143" spans="1:16" ht="25.5">
      <c r="A143" s="4" t="s">
        <v>330</v>
      </c>
      <c r="B143" s="5" t="s">
        <v>331</v>
      </c>
      <c r="C143" s="6">
        <v>487000</v>
      </c>
      <c r="D143" s="6">
        <v>487000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0</v>
      </c>
      <c r="L143" s="6">
        <f t="shared" si="13"/>
        <v>487000</v>
      </c>
      <c r="M143" s="6">
        <f t="shared" si="14"/>
        <v>0</v>
      </c>
      <c r="N143" s="6">
        <f t="shared" si="15"/>
        <v>487000</v>
      </c>
      <c r="O143" s="6">
        <f t="shared" si="16"/>
        <v>0</v>
      </c>
      <c r="P143" s="6">
        <f t="shared" si="17"/>
        <v>0</v>
      </c>
    </row>
    <row r="144" spans="1:16" ht="25.5">
      <c r="A144" s="10" t="s">
        <v>201</v>
      </c>
      <c r="B144" s="11" t="s">
        <v>202</v>
      </c>
      <c r="C144" s="12">
        <v>50000</v>
      </c>
      <c r="D144" s="12">
        <v>50000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 t="shared" si="12"/>
        <v>0</v>
      </c>
      <c r="L144" s="12">
        <f t="shared" si="13"/>
        <v>50000</v>
      </c>
      <c r="M144" s="12">
        <f t="shared" si="14"/>
        <v>0</v>
      </c>
      <c r="N144" s="12">
        <f t="shared" si="15"/>
        <v>50000</v>
      </c>
      <c r="O144" s="12">
        <f t="shared" si="16"/>
        <v>0</v>
      </c>
      <c r="P144" s="12">
        <f t="shared" si="17"/>
        <v>0</v>
      </c>
    </row>
    <row r="145" spans="1:16" ht="12.75">
      <c r="A145" s="4" t="s">
        <v>332</v>
      </c>
      <c r="B145" s="5" t="s">
        <v>333</v>
      </c>
      <c r="C145" s="6">
        <v>20000</v>
      </c>
      <c r="D145" s="6">
        <v>20000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f t="shared" si="12"/>
        <v>0</v>
      </c>
      <c r="L145" s="6">
        <f t="shared" si="13"/>
        <v>20000</v>
      </c>
      <c r="M145" s="6">
        <f t="shared" si="14"/>
        <v>0</v>
      </c>
      <c r="N145" s="6">
        <f t="shared" si="15"/>
        <v>20000</v>
      </c>
      <c r="O145" s="6">
        <f t="shared" si="16"/>
        <v>0</v>
      </c>
      <c r="P145" s="6">
        <f t="shared" si="17"/>
        <v>0</v>
      </c>
    </row>
    <row r="146" spans="1:16" ht="25.5">
      <c r="A146" s="4" t="s">
        <v>216</v>
      </c>
      <c r="B146" s="5" t="s">
        <v>217</v>
      </c>
      <c r="C146" s="6">
        <v>30000</v>
      </c>
      <c r="D146" s="6">
        <v>30000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f t="shared" si="12"/>
        <v>0</v>
      </c>
      <c r="L146" s="6">
        <f t="shared" si="13"/>
        <v>30000</v>
      </c>
      <c r="M146" s="6">
        <f t="shared" si="14"/>
        <v>0</v>
      </c>
      <c r="N146" s="6">
        <f t="shared" si="15"/>
        <v>30000</v>
      </c>
      <c r="O146" s="6">
        <f t="shared" si="16"/>
        <v>0</v>
      </c>
      <c r="P146" s="6">
        <f t="shared" si="17"/>
        <v>0</v>
      </c>
    </row>
    <row r="147" spans="1:16" ht="25.5">
      <c r="A147" s="10" t="s">
        <v>203</v>
      </c>
      <c r="B147" s="11" t="s">
        <v>204</v>
      </c>
      <c r="C147" s="12">
        <v>30000</v>
      </c>
      <c r="D147" s="12">
        <v>30000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si="12"/>
        <v>0</v>
      </c>
      <c r="L147" s="12">
        <f t="shared" si="13"/>
        <v>30000</v>
      </c>
      <c r="M147" s="12">
        <f t="shared" si="14"/>
        <v>0</v>
      </c>
      <c r="N147" s="12">
        <f t="shared" si="15"/>
        <v>30000</v>
      </c>
      <c r="O147" s="12">
        <f t="shared" si="16"/>
        <v>0</v>
      </c>
      <c r="P147" s="12">
        <f t="shared" si="17"/>
        <v>0</v>
      </c>
    </row>
    <row r="148" spans="1:16" ht="38.25">
      <c r="A148" s="4" t="s">
        <v>315</v>
      </c>
      <c r="B148" s="5" t="s">
        <v>316</v>
      </c>
      <c r="C148" s="6">
        <v>30000</v>
      </c>
      <c r="D148" s="6">
        <v>30000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f t="shared" si="12"/>
        <v>0</v>
      </c>
      <c r="L148" s="6">
        <f t="shared" si="13"/>
        <v>30000</v>
      </c>
      <c r="M148" s="6">
        <f t="shared" si="14"/>
        <v>0</v>
      </c>
      <c r="N148" s="6">
        <f t="shared" si="15"/>
        <v>30000</v>
      </c>
      <c r="O148" s="6">
        <f t="shared" si="16"/>
        <v>0</v>
      </c>
      <c r="P148" s="6">
        <f t="shared" si="17"/>
        <v>0</v>
      </c>
    </row>
    <row r="149" spans="1:16" ht="12.75">
      <c r="A149" s="10" t="s">
        <v>334</v>
      </c>
      <c r="B149" s="11" t="s">
        <v>335</v>
      </c>
      <c r="C149" s="12">
        <v>100000</v>
      </c>
      <c r="D149" s="12">
        <v>100000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0</v>
      </c>
      <c r="L149" s="12">
        <f t="shared" si="13"/>
        <v>100000</v>
      </c>
      <c r="M149" s="12">
        <f t="shared" si="14"/>
        <v>0</v>
      </c>
      <c r="N149" s="12">
        <f t="shared" si="15"/>
        <v>100000</v>
      </c>
      <c r="O149" s="12">
        <f t="shared" si="16"/>
        <v>0</v>
      </c>
      <c r="P149" s="12">
        <f t="shared" si="17"/>
        <v>0</v>
      </c>
    </row>
    <row r="150" spans="1:16" ht="38.25">
      <c r="A150" s="4" t="s">
        <v>336</v>
      </c>
      <c r="B150" s="5" t="s">
        <v>337</v>
      </c>
      <c r="C150" s="6">
        <v>100000</v>
      </c>
      <c r="D150" s="6">
        <v>100000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f t="shared" si="12"/>
        <v>0</v>
      </c>
      <c r="L150" s="6">
        <f t="shared" si="13"/>
        <v>100000</v>
      </c>
      <c r="M150" s="6">
        <f t="shared" si="14"/>
        <v>0</v>
      </c>
      <c r="N150" s="6">
        <f t="shared" si="15"/>
        <v>100000</v>
      </c>
      <c r="O150" s="6">
        <f t="shared" si="16"/>
        <v>0</v>
      </c>
      <c r="P150" s="6">
        <f t="shared" si="17"/>
        <v>0</v>
      </c>
    </row>
    <row r="151" spans="1:16" ht="12.75">
      <c r="A151" s="10" t="s">
        <v>338</v>
      </c>
      <c r="B151" s="11" t="s">
        <v>339</v>
      </c>
      <c r="C151" s="12">
        <v>878400</v>
      </c>
      <c r="D151" s="12">
        <v>878400</v>
      </c>
      <c r="E151" s="12">
        <v>7083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 t="shared" si="12"/>
        <v>7083</v>
      </c>
      <c r="L151" s="12">
        <f t="shared" si="13"/>
        <v>878400</v>
      </c>
      <c r="M151" s="12">
        <f t="shared" si="14"/>
        <v>0</v>
      </c>
      <c r="N151" s="12">
        <f t="shared" si="15"/>
        <v>878400</v>
      </c>
      <c r="O151" s="12">
        <f t="shared" si="16"/>
        <v>7083</v>
      </c>
      <c r="P151" s="12">
        <f t="shared" si="17"/>
        <v>0</v>
      </c>
    </row>
    <row r="152" spans="1:16" ht="25.5">
      <c r="A152" s="4" t="s">
        <v>340</v>
      </c>
      <c r="B152" s="5" t="s">
        <v>341</v>
      </c>
      <c r="C152" s="6">
        <v>800000</v>
      </c>
      <c r="D152" s="6">
        <v>800000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f t="shared" si="12"/>
        <v>0</v>
      </c>
      <c r="L152" s="6">
        <f t="shared" si="13"/>
        <v>800000</v>
      </c>
      <c r="M152" s="6">
        <f t="shared" si="14"/>
        <v>0</v>
      </c>
      <c r="N152" s="6">
        <f t="shared" si="15"/>
        <v>800000</v>
      </c>
      <c r="O152" s="6">
        <f t="shared" si="16"/>
        <v>0</v>
      </c>
      <c r="P152" s="6">
        <f t="shared" si="17"/>
        <v>0</v>
      </c>
    </row>
    <row r="153" spans="1:16" ht="38.25">
      <c r="A153" s="4" t="s">
        <v>342</v>
      </c>
      <c r="B153" s="5" t="s">
        <v>343</v>
      </c>
      <c r="C153" s="6">
        <v>78400</v>
      </c>
      <c r="D153" s="6">
        <v>78400</v>
      </c>
      <c r="E153" s="6">
        <v>7083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f t="shared" si="12"/>
        <v>7083</v>
      </c>
      <c r="L153" s="6">
        <f t="shared" si="13"/>
        <v>78400</v>
      </c>
      <c r="M153" s="6">
        <f t="shared" si="14"/>
        <v>0</v>
      </c>
      <c r="N153" s="6">
        <f t="shared" si="15"/>
        <v>78400</v>
      </c>
      <c r="O153" s="6">
        <f t="shared" si="16"/>
        <v>7083</v>
      </c>
      <c r="P153" s="6">
        <f t="shared" si="17"/>
        <v>0</v>
      </c>
    </row>
    <row r="154" spans="1:16" ht="12.75">
      <c r="A154" s="10" t="s">
        <v>207</v>
      </c>
      <c r="B154" s="11" t="s">
        <v>208</v>
      </c>
      <c r="C154" s="12">
        <v>5000</v>
      </c>
      <c r="D154" s="12">
        <v>5000</v>
      </c>
      <c r="E154" s="12">
        <v>416.6666666666667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 t="shared" si="12"/>
        <v>416.6666666666667</v>
      </c>
      <c r="L154" s="12">
        <f t="shared" si="13"/>
        <v>5000</v>
      </c>
      <c r="M154" s="12">
        <f t="shared" si="14"/>
        <v>0</v>
      </c>
      <c r="N154" s="12">
        <f t="shared" si="15"/>
        <v>5000</v>
      </c>
      <c r="O154" s="12">
        <f t="shared" si="16"/>
        <v>416.6666666666667</v>
      </c>
      <c r="P154" s="12">
        <f t="shared" si="17"/>
        <v>0</v>
      </c>
    </row>
    <row r="155" spans="1:16" ht="12.75">
      <c r="A155" s="4" t="s">
        <v>213</v>
      </c>
      <c r="B155" s="5" t="s">
        <v>196</v>
      </c>
      <c r="C155" s="6">
        <v>5000</v>
      </c>
      <c r="D155" s="6">
        <v>5000</v>
      </c>
      <c r="E155" s="6">
        <v>416.6666666666667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f t="shared" si="12"/>
        <v>416.6666666666667</v>
      </c>
      <c r="L155" s="6">
        <f t="shared" si="13"/>
        <v>5000</v>
      </c>
      <c r="M155" s="6">
        <f t="shared" si="14"/>
        <v>0</v>
      </c>
      <c r="N155" s="6">
        <f t="shared" si="15"/>
        <v>5000</v>
      </c>
      <c r="O155" s="6">
        <f t="shared" si="16"/>
        <v>416.6666666666667</v>
      </c>
      <c r="P155" s="6">
        <f t="shared" si="17"/>
        <v>0</v>
      </c>
    </row>
    <row r="156" spans="1:16" ht="12.75">
      <c r="A156" s="10" t="s">
        <v>214</v>
      </c>
      <c r="B156" s="11" t="s">
        <v>215</v>
      </c>
      <c r="C156" s="12">
        <v>9768576</v>
      </c>
      <c r="D156" s="12">
        <v>12168576</v>
      </c>
      <c r="E156" s="12">
        <v>649084.9166666666</v>
      </c>
      <c r="F156" s="12">
        <v>0</v>
      </c>
      <c r="G156" s="12">
        <v>0</v>
      </c>
      <c r="H156" s="12">
        <v>308308.38</v>
      </c>
      <c r="I156" s="12">
        <v>0</v>
      </c>
      <c r="J156" s="12">
        <v>82879.04</v>
      </c>
      <c r="K156" s="12">
        <f t="shared" si="12"/>
        <v>649084.9166666666</v>
      </c>
      <c r="L156" s="12">
        <f t="shared" si="13"/>
        <v>12168576</v>
      </c>
      <c r="M156" s="12">
        <f t="shared" si="14"/>
        <v>0</v>
      </c>
      <c r="N156" s="12">
        <f t="shared" si="15"/>
        <v>11860267.62</v>
      </c>
      <c r="O156" s="12">
        <f t="shared" si="16"/>
        <v>340776.5366666666</v>
      </c>
      <c r="P156" s="12">
        <f t="shared" si="17"/>
        <v>47.498928427315434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2016-01-18T08:26:25Z</dcterms:modified>
  <cp:category/>
  <cp:version/>
  <cp:contentType/>
  <cp:contentStatus/>
</cp:coreProperties>
</file>